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Resources\FISS\Comms &amp; Marketing\2024 campaigns\"/>
    </mc:Choice>
  </mc:AlternateContent>
  <xr:revisionPtr revIDLastSave="0" documentId="8_{C123E5B0-FA91-415E-B681-F13667DE43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tract @ 31 March 2024" sheetId="2" r:id="rId1"/>
  </sheets>
  <definedNames>
    <definedName name="_xlnm.Print_Area" localSheetId="0">'Extract @ 31 March 2024'!$A$1:$F$246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8" i="2" l="1"/>
  <c r="F108" i="2"/>
  <c r="D36" i="2" l="1"/>
  <c r="D125" i="2" l="1"/>
  <c r="F75" i="2" l="1"/>
  <c r="F69" i="2"/>
  <c r="E84" i="2"/>
  <c r="F84" i="2" s="1"/>
  <c r="E79" i="2"/>
  <c r="F79" i="2" s="1"/>
  <c r="E72" i="2"/>
  <c r="F72" i="2" s="1"/>
</calcChain>
</file>

<file path=xl/sharedStrings.xml><?xml version="1.0" encoding="utf-8"?>
<sst xmlns="http://schemas.openxmlformats.org/spreadsheetml/2006/main" count="642" uniqueCount="438">
  <si>
    <t xml:space="preserve">Brief Description </t>
  </si>
  <si>
    <t>Nature of project</t>
  </si>
  <si>
    <t>Cllr McCall</t>
  </si>
  <si>
    <t>Cllr McEwan</t>
  </si>
  <si>
    <t>Cllr McManus</t>
  </si>
  <si>
    <t>P5</t>
  </si>
  <si>
    <t>Penicuik Community Arts Association</t>
  </si>
  <si>
    <t>Contribution to the Penicuik Town Heritage and Regeneration Project for a major refurbishment to the building</t>
  </si>
  <si>
    <t>P6</t>
  </si>
  <si>
    <t>Notice Board for Howgate</t>
  </si>
  <si>
    <t>procure and install noticeboard</t>
  </si>
  <si>
    <t xml:space="preserve">Jubilee Tree </t>
  </si>
  <si>
    <t>Plant tree</t>
  </si>
  <si>
    <t>Cllr Curran</t>
  </si>
  <si>
    <t>Cllr Cassidy</t>
  </si>
  <si>
    <t>D7</t>
  </si>
  <si>
    <t>MARC Building Upgrade</t>
  </si>
  <si>
    <t>Property Upgrade</t>
  </si>
  <si>
    <t>D13</t>
  </si>
  <si>
    <t>Danderhall ASC</t>
  </si>
  <si>
    <t>Equipment</t>
  </si>
  <si>
    <t>D15</t>
  </si>
  <si>
    <t xml:space="preserve">Danderhall Gala Day </t>
  </si>
  <si>
    <t>Sports Equipment</t>
  </si>
  <si>
    <t>D16</t>
  </si>
  <si>
    <t xml:space="preserve">Equipment </t>
  </si>
  <si>
    <t xml:space="preserve">Miners Memorial in Kings Park </t>
  </si>
  <si>
    <t>Cotribution to Miners memorial for the men and boys who died at Smeaton mine and Cowdenfoot mine</t>
  </si>
  <si>
    <t>D18</t>
  </si>
  <si>
    <t xml:space="preserve">Fencing at Danderhall Bowling Green </t>
  </si>
  <si>
    <t>Fencing upgrade</t>
  </si>
  <si>
    <t xml:space="preserve">Plaque at wisp </t>
  </si>
  <si>
    <t xml:space="preserve">Plaque </t>
  </si>
  <si>
    <t>D20</t>
  </si>
  <si>
    <t>Bonnyrigg Ward</t>
  </si>
  <si>
    <t>Cllr Milligan</t>
  </si>
  <si>
    <t>Cllr Alexander</t>
  </si>
  <si>
    <t>B1</t>
  </si>
  <si>
    <t>Purchase of Equipment etc.</t>
  </si>
  <si>
    <t>B2</t>
  </si>
  <si>
    <t>B3</t>
  </si>
  <si>
    <t>Assist Lasswade Primary School with the development of the school playground.</t>
  </si>
  <si>
    <t>B4</t>
  </si>
  <si>
    <t>Assist Bonnyrigg Primary School with the development of the school playground.</t>
  </si>
  <si>
    <t>B6</t>
  </si>
  <si>
    <t>Assist Burnbrae Primary School with the development of the school playground.</t>
  </si>
  <si>
    <t>B7</t>
  </si>
  <si>
    <t>B8</t>
  </si>
  <si>
    <t>B9</t>
  </si>
  <si>
    <t>B10</t>
  </si>
  <si>
    <t>B11</t>
  </si>
  <si>
    <t xml:space="preserve">Playground furniture St Mary's Primary School </t>
  </si>
  <si>
    <t>Furniture outdoors</t>
  </si>
  <si>
    <t>B12</t>
  </si>
  <si>
    <t>B13</t>
  </si>
  <si>
    <t>B15</t>
  </si>
  <si>
    <t>Cllr Winchester</t>
  </si>
  <si>
    <t>Cllr Imrie</t>
  </si>
  <si>
    <t>MW6</t>
  </si>
  <si>
    <t xml:space="preserve">Benches for Heritage trail </t>
  </si>
  <si>
    <t>MW12</t>
  </si>
  <si>
    <t>MW14</t>
  </si>
  <si>
    <t>MW16</t>
  </si>
  <si>
    <t xml:space="preserve">Scotts Corner </t>
  </si>
  <si>
    <t>Scotts Corner Community Centre</t>
  </si>
  <si>
    <t xml:space="preserve">MW18 </t>
  </si>
  <si>
    <t>Straiton Pond</t>
  </si>
  <si>
    <t xml:space="preserve">Footpath </t>
  </si>
  <si>
    <t>MW19</t>
  </si>
  <si>
    <t xml:space="preserve">Rosewell Miners Memorial </t>
  </si>
  <si>
    <t>Memorial Plaques</t>
  </si>
  <si>
    <t>MW20</t>
  </si>
  <si>
    <t>Rosewell Development Trust</t>
  </si>
  <si>
    <t>Equipment for Farmers Market</t>
  </si>
  <si>
    <t>MW21</t>
  </si>
  <si>
    <t>Benches at War Memorial Roslin and Loanhead</t>
  </si>
  <si>
    <t xml:space="preserve">Memorial benches 2 for each steel with Plaques </t>
  </si>
  <si>
    <t>MW22</t>
  </si>
  <si>
    <t>Childrens Garden</t>
  </si>
  <si>
    <t>Cllr Smaill</t>
  </si>
  <si>
    <t>Cllr Hackett</t>
  </si>
  <si>
    <t>Cllr McKenzie</t>
  </si>
  <si>
    <t>Cllr Pottinger</t>
  </si>
  <si>
    <t>ME1</t>
  </si>
  <si>
    <t xml:space="preserve">Footpath Easthouses Park </t>
  </si>
  <si>
    <t xml:space="preserve">Creation of footpath </t>
  </si>
  <si>
    <t>ME2</t>
  </si>
  <si>
    <t>Easthouses Lilly Lighting</t>
  </si>
  <si>
    <t>Lighting upgrades</t>
  </si>
  <si>
    <t>ME3</t>
  </si>
  <si>
    <t xml:space="preserve">Restoration </t>
  </si>
  <si>
    <t xml:space="preserve">Portrait restoration </t>
  </si>
  <si>
    <t>ME4</t>
  </si>
  <si>
    <t>Pathhead Hall access</t>
  </si>
  <si>
    <t xml:space="preserve">Construction of ramp </t>
  </si>
  <si>
    <t>ME6</t>
  </si>
  <si>
    <t>Stone Place/Dougall Court</t>
  </si>
  <si>
    <t>ME7</t>
  </si>
  <si>
    <t>ME8</t>
  </si>
  <si>
    <t xml:space="preserve">Pathhead Village Hall </t>
  </si>
  <si>
    <t>Property Upgrades</t>
  </si>
  <si>
    <t>ME9</t>
  </si>
  <si>
    <t>M&amp;EDT</t>
  </si>
  <si>
    <t>ME10</t>
  </si>
  <si>
    <t>Gala Day Equipment</t>
  </si>
  <si>
    <t xml:space="preserve">Generator </t>
  </si>
  <si>
    <t>Cllr Muirhead</t>
  </si>
  <si>
    <t>Cllr Johnstone</t>
  </si>
  <si>
    <t>Cllr Munro</t>
  </si>
  <si>
    <t>Cllr Scott</t>
  </si>
  <si>
    <t>Cllr Drummond</t>
  </si>
  <si>
    <t>MS1</t>
  </si>
  <si>
    <t>MS2</t>
  </si>
  <si>
    <t>MS3</t>
  </si>
  <si>
    <t>MS5</t>
  </si>
  <si>
    <t>MS6</t>
  </si>
  <si>
    <t>MS7</t>
  </si>
  <si>
    <t>MS8</t>
  </si>
  <si>
    <t>Equipment contribution</t>
  </si>
  <si>
    <t>MS9</t>
  </si>
  <si>
    <t>MS10</t>
  </si>
  <si>
    <t>MS11</t>
  </si>
  <si>
    <t>MS12</t>
  </si>
  <si>
    <t>MS13</t>
  </si>
  <si>
    <t>MS14</t>
  </si>
  <si>
    <t>MS15</t>
  </si>
  <si>
    <t>MS16</t>
  </si>
  <si>
    <t>MS17</t>
  </si>
  <si>
    <t xml:space="preserve">Newtongrange Galaday Committee </t>
  </si>
  <si>
    <t>MS18</t>
  </si>
  <si>
    <t xml:space="preserve">Gorebridge Galaday Committee </t>
  </si>
  <si>
    <t>MS19</t>
  </si>
  <si>
    <t xml:space="preserve">21st Midlothian (newtongrange) Scout Group </t>
  </si>
  <si>
    <t>MS20</t>
  </si>
  <si>
    <t>MS22</t>
  </si>
  <si>
    <t>MS23</t>
  </si>
  <si>
    <t xml:space="preserve">United Free church - Gorebridge </t>
  </si>
  <si>
    <t>MS24</t>
  </si>
  <si>
    <t xml:space="preserve">Newtongrange Community Council  </t>
  </si>
  <si>
    <t>MS25</t>
  </si>
  <si>
    <t xml:space="preserve">Gorebridge Community Council </t>
  </si>
  <si>
    <t>MS26</t>
  </si>
  <si>
    <t>MS27</t>
  </si>
  <si>
    <t>MS28</t>
  </si>
  <si>
    <t>MS29</t>
  </si>
  <si>
    <t>MS30</t>
  </si>
  <si>
    <t>MS32</t>
  </si>
  <si>
    <t>Actuals
2022/23</t>
  </si>
  <si>
    <t>Recorded
Spend 2023/24</t>
  </si>
  <si>
    <t>Committed
Spend 2024/25+</t>
  </si>
  <si>
    <t>Buggy Shelter for Bright Sparks</t>
  </si>
  <si>
    <t>Cllr Virgo</t>
  </si>
  <si>
    <t>B14</t>
  </si>
  <si>
    <t>B16</t>
  </si>
  <si>
    <t>Burnbrae Primary School</t>
  </si>
  <si>
    <t>Musical Instruments for Nursery</t>
  </si>
  <si>
    <t>Lasswade Breakfast Club</t>
  </si>
  <si>
    <t>Bonnyrigg Primary</t>
  </si>
  <si>
    <t>Library Furniture</t>
  </si>
  <si>
    <t>Lasswade Primary School - Flooring</t>
  </si>
  <si>
    <t>Flooring - uplift of existing flooring at Lasswade Nursery and supply/fit of new flooring</t>
  </si>
  <si>
    <t>Bonnyrigg Primary AV &amp; Art Easel/Wooden Play Block Equipment</t>
  </si>
  <si>
    <t>Nurture</t>
  </si>
  <si>
    <t>Outdoor Play Equipment - St. Matthew's Courtyard</t>
  </si>
  <si>
    <t>Burnbrae Equipment - Various</t>
  </si>
  <si>
    <t>Bonnyrigg After School Club - Equipment at Lasswade Primary</t>
  </si>
  <si>
    <t>Lasswade PS - Football Strips</t>
  </si>
  <si>
    <t>Lasswade HS - Mural Club &amp; Provision (Complex Needs Base/POD)</t>
  </si>
  <si>
    <t>Newbattle HS - 41 Tablets</t>
  </si>
  <si>
    <t>Purchase of Football Strips</t>
  </si>
  <si>
    <t>Puchase of Digital Equipment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</si>
  <si>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</si>
  <si>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</si>
  <si>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</si>
  <si>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</si>
  <si>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</si>
  <si>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</si>
  <si>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</si>
  <si>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</si>
  <si>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</si>
  <si>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Purchase &amp; Supply of Samba Goals for Poltonhall Complex</t>
  </si>
  <si>
    <t>Construction of Fence at Bonnyrigg Primary</t>
  </si>
  <si>
    <t>Erection of Fence</t>
  </si>
  <si>
    <t>Dalkeith Ward</t>
  </si>
  <si>
    <t>Penicuik Ward</t>
  </si>
  <si>
    <t>Midlothian West</t>
  </si>
  <si>
    <t>Midlothian East</t>
  </si>
  <si>
    <t>Midlothian South</t>
  </si>
  <si>
    <t>Cllr Russell</t>
  </si>
  <si>
    <t>Cllr Parry</t>
  </si>
  <si>
    <t>Cllr Bowen</t>
  </si>
  <si>
    <t xml:space="preserve">Project
Reference </t>
  </si>
  <si>
    <t>P17</t>
  </si>
  <si>
    <t>Ladywood Leisure Centre</t>
  </si>
  <si>
    <t>Refurbishment of sports pitch</t>
  </si>
  <si>
    <t>P21</t>
  </si>
  <si>
    <t>Penicuik Athletic FC</t>
  </si>
  <si>
    <t>Funding towards purchase of football kits</t>
  </si>
  <si>
    <t>P26</t>
  </si>
  <si>
    <t>Penicuik &amp; District Community Council</t>
  </si>
  <si>
    <t>Penicuik Hanging Baskets</t>
  </si>
  <si>
    <t>P29</t>
  </si>
  <si>
    <t>Sweet Dignity</t>
  </si>
  <si>
    <t>Storage Racks</t>
  </si>
  <si>
    <t>P34</t>
  </si>
  <si>
    <t>GMP Print Solutions</t>
  </si>
  <si>
    <t>Penicuik Heritage Trail Stand</t>
  </si>
  <si>
    <t>P28</t>
  </si>
  <si>
    <t>New Kitchen</t>
  </si>
  <si>
    <t>P30</t>
  </si>
  <si>
    <t>Midlothian Council</t>
  </si>
  <si>
    <t>Petanque Lane/Rink</t>
  </si>
  <si>
    <t>P33</t>
  </si>
  <si>
    <t>Penicuik Gorilla Gardeners</t>
  </si>
  <si>
    <t>Trough trays, planters, seating</t>
  </si>
  <si>
    <t>P10</t>
  </si>
  <si>
    <t>P16</t>
  </si>
  <si>
    <t>P19</t>
  </si>
  <si>
    <t>P20</t>
  </si>
  <si>
    <t>P22</t>
  </si>
  <si>
    <t>P23</t>
  </si>
  <si>
    <t>P32</t>
  </si>
  <si>
    <t>P37</t>
  </si>
  <si>
    <t>Heritage Regeneration  </t>
  </si>
  <si>
    <t>Montgomery Park signage</t>
  </si>
  <si>
    <t>Signs for Montgomery Park</t>
  </si>
  <si>
    <t>Nova Dura</t>
  </si>
  <si>
    <t>Castlelaw Court, Penicuik</t>
  </si>
  <si>
    <t>Internal fees for signage</t>
  </si>
  <si>
    <t>New Cycle Racks</t>
  </si>
  <si>
    <t>Garderning Equipment and planters</t>
  </si>
  <si>
    <t>The Penicuik Arts Centre /Belgium Consulate</t>
  </si>
  <si>
    <t>Supply base for board R Crilly Blacksmith</t>
  </si>
  <si>
    <t>Contribution for Tractor</t>
  </si>
  <si>
    <t>Interpretation Board</t>
  </si>
  <si>
    <t>P14</t>
  </si>
  <si>
    <t>P15</t>
  </si>
  <si>
    <t>P18</t>
  </si>
  <si>
    <t>P24</t>
  </si>
  <si>
    <t>P25</t>
  </si>
  <si>
    <t>P31</t>
  </si>
  <si>
    <t>Penicuik Ambassador</t>
  </si>
  <si>
    <t>Penicuik Archery</t>
  </si>
  <si>
    <t>New Shed</t>
  </si>
  <si>
    <t>Upgrade to lighting</t>
  </si>
  <si>
    <t>D29</t>
  </si>
  <si>
    <t xml:space="preserve">Kings Park Footpath etc </t>
  </si>
  <si>
    <t>installation of bench and panel and creation of path and associated works.</t>
  </si>
  <si>
    <t>D27</t>
  </si>
  <si>
    <t>Woodburn Signage</t>
  </si>
  <si>
    <t>Manufacture and erection of signage</t>
  </si>
  <si>
    <t>D32</t>
  </si>
  <si>
    <t>Danderhall Pavilion</t>
  </si>
  <si>
    <t>Slabbing</t>
  </si>
  <si>
    <t>D31</t>
  </si>
  <si>
    <t>Vogrie ELC</t>
  </si>
  <si>
    <t>Purchase and erection of sheds</t>
  </si>
  <si>
    <t>D30</t>
  </si>
  <si>
    <t>Mircofilm Machine</t>
  </si>
  <si>
    <t>D28</t>
  </si>
  <si>
    <t>Kaimes Soccer Goals</t>
  </si>
  <si>
    <t>Purchase and installation of a set of goals</t>
  </si>
  <si>
    <t>D26</t>
  </si>
  <si>
    <t>Midlothian Indoor Bowling Club</t>
  </si>
  <si>
    <t>Contribution to works on floor of the green</t>
  </si>
  <si>
    <t>D24</t>
  </si>
  <si>
    <t>Danderhall Miners Club refurbishment</t>
  </si>
  <si>
    <t>Refurbish the toilet facilities within the building</t>
  </si>
  <si>
    <t>D17/22</t>
  </si>
  <si>
    <t>D19</t>
  </si>
  <si>
    <t>D33</t>
  </si>
  <si>
    <t>Petanque pitch</t>
  </si>
  <si>
    <t>Purchase of equipment for Dalkeith Library</t>
  </si>
  <si>
    <t>Build a petanque pitch at the Midlothian Indoor Bowling Club</t>
  </si>
  <si>
    <t>ME12</t>
  </si>
  <si>
    <t>ME13</t>
  </si>
  <si>
    <t xml:space="preserve">ME14 </t>
  </si>
  <si>
    <t>Eskbank Defibrillator</t>
  </si>
  <si>
    <t>Cousland Park Improvements</t>
  </si>
  <si>
    <t>Easthouses War Memorial Bench</t>
  </si>
  <si>
    <t>Defib</t>
  </si>
  <si>
    <t>Fencing, sinage, planting</t>
  </si>
  <si>
    <t>Metal bench</t>
  </si>
  <si>
    <t>Poppy Wreathes</t>
  </si>
  <si>
    <t>Purchase of wreathes</t>
  </si>
  <si>
    <t>Cllr Douglas</t>
  </si>
  <si>
    <t>Fishing Permits</t>
  </si>
  <si>
    <t>Permits for fishing</t>
  </si>
  <si>
    <t>Fishing Equipment</t>
  </si>
  <si>
    <t>Queens Jubilee Tree Planting</t>
  </si>
  <si>
    <t>Plant Tree</t>
  </si>
  <si>
    <t>Lasswade ASN provision furniture &amp; kitchen equipment</t>
  </si>
  <si>
    <t>Community Garden,The Steading,Rosewell</t>
  </si>
  <si>
    <t>Circular Picnic Tables with backrest</t>
  </si>
  <si>
    <t>MW29</t>
  </si>
  <si>
    <t>Purchase &amp; installation of signs</t>
  </si>
  <si>
    <t>MW30</t>
  </si>
  <si>
    <t>The Steading, Rosewell</t>
  </si>
  <si>
    <t>Provision of disabled access walkway</t>
  </si>
  <si>
    <t>MW26</t>
  </si>
  <si>
    <t>Rosewell Development Trust - landscaping works</t>
  </si>
  <si>
    <t>Community Garden Project, Rosewell</t>
  </si>
  <si>
    <t>MW24</t>
  </si>
  <si>
    <t xml:space="preserve">Food, Facts and Friends foodbank </t>
  </si>
  <si>
    <t>Digital Equipment/Property upgrade</t>
  </si>
  <si>
    <t>MW23</t>
  </si>
  <si>
    <t>Pentland Athletic Youth Football Club</t>
  </si>
  <si>
    <t>Football Equipment</t>
  </si>
  <si>
    <t>MW25</t>
  </si>
  <si>
    <t>MW17</t>
  </si>
  <si>
    <t>Castle Law Court, Penicuik</t>
  </si>
  <si>
    <t>MW43</t>
  </si>
  <si>
    <t>Tractor Grant</t>
  </si>
  <si>
    <t>MW39</t>
  </si>
  <si>
    <t>Scots Corner</t>
  </si>
  <si>
    <t>Christmas lights</t>
  </si>
  <si>
    <t>MW27</t>
  </si>
  <si>
    <t>Bilston PS - Football Training</t>
  </si>
  <si>
    <t>MW35</t>
  </si>
  <si>
    <t>Friends of Roslin Moat</t>
  </si>
  <si>
    <t>Bench at Curling Pond</t>
  </si>
  <si>
    <t>MW34</t>
  </si>
  <si>
    <t>Penicuik Guerilla Gardeners</t>
  </si>
  <si>
    <t>Gardening Equipment</t>
  </si>
  <si>
    <t>2 Scots</t>
  </si>
  <si>
    <t>Children's Play Equipment</t>
  </si>
  <si>
    <t>MW37</t>
  </si>
  <si>
    <t>MW38</t>
  </si>
  <si>
    <t>Christmas decorations</t>
  </si>
  <si>
    <t>MW41</t>
  </si>
  <si>
    <t>Roslin British Legion</t>
  </si>
  <si>
    <t>Cooker</t>
  </si>
  <si>
    <t>MW42</t>
  </si>
  <si>
    <t>Pickleball - Roslin &amp; Bilston</t>
  </si>
  <si>
    <t>MW44</t>
  </si>
  <si>
    <t>Goalposts and other equipment for club</t>
  </si>
  <si>
    <t>The Royal Scots Museum Charity</t>
  </si>
  <si>
    <t>Transport Costs</t>
  </si>
  <si>
    <t>MW40</t>
  </si>
  <si>
    <t>MW32</t>
  </si>
  <si>
    <t>New kitchen</t>
  </si>
  <si>
    <t>MW45</t>
  </si>
  <si>
    <t xml:space="preserve">Rosewell Park </t>
  </si>
  <si>
    <t xml:space="preserve">Skateboard contribution </t>
  </si>
  <si>
    <t>MW36</t>
  </si>
  <si>
    <t>MW33</t>
  </si>
  <si>
    <t>St Matthew RC PS</t>
  </si>
  <si>
    <t>Storytelling throne etc - 50% share</t>
  </si>
  <si>
    <t>MW31</t>
  </si>
  <si>
    <t>Memorial Benches</t>
  </si>
  <si>
    <t>MS33</t>
  </si>
  <si>
    <t>MS36</t>
  </si>
  <si>
    <t>MS44</t>
  </si>
  <si>
    <t>Gorebridge Hive contribution</t>
  </si>
  <si>
    <t>Newtongrange Community Garden</t>
  </si>
  <si>
    <t>North Middleton Petanque Court</t>
  </si>
  <si>
    <t>Gorebridge Community Cares.</t>
  </si>
  <si>
    <t>Newtongrange Development Trust</t>
  </si>
  <si>
    <t>MS47</t>
  </si>
  <si>
    <t>MS48</t>
  </si>
  <si>
    <t>Newbyres Community Trust</t>
  </si>
  <si>
    <t>Arniston Rangers</t>
  </si>
  <si>
    <t>Newtongrange Pavilion</t>
  </si>
  <si>
    <t>MS34</t>
  </si>
  <si>
    <t>MS40</t>
  </si>
  <si>
    <t>MS42</t>
  </si>
  <si>
    <t>North Middleton Village</t>
  </si>
  <si>
    <t>Xmas lights</t>
  </si>
  <si>
    <t>Newtongrange Community Garden - Greenhouse</t>
  </si>
  <si>
    <t xml:space="preserve">Newtongrange PS </t>
  </si>
  <si>
    <t>Playground Equipment</t>
  </si>
  <si>
    <t>MS41</t>
  </si>
  <si>
    <t>Industrial Cooker</t>
  </si>
  <si>
    <t xml:space="preserve">Gorebridge Beacon </t>
  </si>
  <si>
    <t>MS37</t>
  </si>
  <si>
    <t>MS46</t>
  </si>
  <si>
    <t>MS35</t>
  </si>
  <si>
    <t>MS38</t>
  </si>
  <si>
    <t>MS39</t>
  </si>
  <si>
    <t>MS43</t>
  </si>
  <si>
    <t>MS45</t>
  </si>
  <si>
    <t>Refurbish Newtongrange Pavilion</t>
  </si>
  <si>
    <t>Gorebridge Bowling Club</t>
  </si>
  <si>
    <t>Refurbish space</t>
  </si>
  <si>
    <t>5 A Side goals and picnic benches</t>
  </si>
  <si>
    <t>Music equipment</t>
  </si>
  <si>
    <t>Artificial grass</t>
  </si>
  <si>
    <t>Friends of Stobhill PS</t>
  </si>
  <si>
    <t>Gorebridge Park</t>
  </si>
  <si>
    <t>Playground equipment</t>
  </si>
  <si>
    <t xml:space="preserve">Gore Glen Playground </t>
  </si>
  <si>
    <t>Disabled Ramp</t>
  </si>
  <si>
    <t>Arniston Rangers Football Club Improvements</t>
  </si>
  <si>
    <t>Welfare Park Sensory Garden</t>
  </si>
  <si>
    <t>Sensory Garden</t>
  </si>
  <si>
    <t>Toilet facilties</t>
  </si>
  <si>
    <t>Outdoor play</t>
  </si>
  <si>
    <t>Outdoor classroom</t>
  </si>
  <si>
    <t>Arniston Rangers YFC</t>
  </si>
  <si>
    <t xml:space="preserve"> Equipment contribution</t>
  </si>
  <si>
    <t>Moorfoot PS</t>
  </si>
  <si>
    <t>Gore Glen PS</t>
  </si>
  <si>
    <t>Gorebridge PS</t>
  </si>
  <si>
    <t xml:space="preserve">St Andrew's PS </t>
  </si>
  <si>
    <t xml:space="preserve">Welfare Park </t>
  </si>
  <si>
    <t>Stobhill PS</t>
  </si>
  <si>
    <t>Todd the Snake</t>
  </si>
  <si>
    <t>Newtongrange Petanque</t>
  </si>
  <si>
    <t>Cyrenians Graden at Midlothian Community Hospital</t>
  </si>
  <si>
    <t>Saltersgate School</t>
  </si>
  <si>
    <t>Gorebridge Parish Church</t>
  </si>
  <si>
    <t xml:space="preserve">MS21 </t>
  </si>
  <si>
    <t>Moorfoot Community Council</t>
  </si>
  <si>
    <t>Royal British Legion</t>
  </si>
  <si>
    <t>38th Girls Brigade (Newtongrange)</t>
  </si>
  <si>
    <t>1739 Squadron RAF Cadets</t>
  </si>
  <si>
    <t>1st Midlothian Scout Group</t>
  </si>
  <si>
    <t xml:space="preserve">Mining Museum </t>
  </si>
  <si>
    <t>CCTV</t>
  </si>
  <si>
    <t>CCTV &amp; equipment</t>
  </si>
  <si>
    <t>Middleton Village Hall</t>
  </si>
  <si>
    <t>Equipment contribution - Community Garden</t>
  </si>
  <si>
    <t>Bench &amp; IT Equipment</t>
  </si>
  <si>
    <t>Trailer</t>
  </si>
  <si>
    <t>Play Equipment</t>
  </si>
  <si>
    <t>IT Equipment</t>
  </si>
  <si>
    <t>ME15</t>
  </si>
  <si>
    <t>Mayfield PS Cloakroom</t>
  </si>
  <si>
    <t>Cloakroom Trolleys</t>
  </si>
  <si>
    <t>Purchase &amp; installation of bike racks</t>
  </si>
  <si>
    <t>Benches for Heritage Trail</t>
  </si>
  <si>
    <t>Environmental Improvements</t>
  </si>
  <si>
    <t>MW10</t>
  </si>
  <si>
    <t>George Avenue, Loanhead</t>
  </si>
  <si>
    <t>Pump Track at Roslin Park</t>
  </si>
  <si>
    <t>Permanent goals to be installed at Danderhall Park</t>
  </si>
  <si>
    <t>Upgrade toilets, hand wash basins &amp; painting of toilets</t>
  </si>
  <si>
    <t>Midlothian-Bonnyrigg Mosque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</si>
</sst>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"/>
    <numFmt numFmtId="165" formatCode="&quot;£&quot;#,##0.00"/>
    <numFmt numFmtId="166" formatCode="&quot;£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01F1E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0" borderId="0" xfId="0" applyFont="1"/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2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0" fillId="0" borderId="2" xfId="0" applyBorder="1"/>
    <xf numFmtId="4" fontId="0" fillId="0" borderId="2" xfId="0" applyNumberFormat="1" applyBorder="1"/>
    <xf numFmtId="164" fontId="0" fillId="0" borderId="0" xfId="2" applyNumberFormat="1" applyFont="1" applyFill="1" applyBorder="1" applyAlignment="1">
      <alignment vertical="center"/>
    </xf>
    <xf numFmtId="164" fontId="0" fillId="0" borderId="2" xfId="1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166" fontId="0" fillId="0" borderId="2" xfId="0" applyNumberFormat="1" applyBorder="1" applyAlignment="1">
      <alignment vertical="center"/>
    </xf>
    <xf numFmtId="5" fontId="0" fillId="0" borderId="2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FBE5-73CE-435B-9B3B-C1A63F36D60F}">
  <dimension ref="A1:G246"/>
  <sheetViews>
    <sheetView tabSelected="1" zoomScaleNormal="100" workbookViewId="0">
      <selection activeCell="G8" sqref="G8"/>
    </sheetView>
  </sheetViews>
  <sheetFormatPr defaultRowHeight="14.5" x14ac:dyDescent="0.35"/>
  <cols>
    <col min="1" max="1" width="11.81640625" style="2" customWidth="1"/>
    <col min="2" max="2" width="51.7265625" bestFit="1" customWidth="1"/>
    <col min="3" max="3" width="43.26953125" bestFit="1" customWidth="1"/>
    <col min="4" max="6" width="14.7265625" style="24" customWidth="1"/>
  </cols>
  <sheetData>
    <row r="1" spans="1:7" x14ac:dyDescent="0.35">
      <c r="A1" s="32" t="s">
        <v>34</v>
      </c>
      <c r="B1" s="33"/>
      <c r="C1" s="33"/>
      <c r="D1" s="33"/>
      <c r="E1" s="33"/>
      <c r="F1" s="33"/>
    </row>
    <row r="2" spans="1:7" ht="29" x14ac:dyDescent="0.35">
      <c r="A2" s="8" t="s">
        <v>191</v>
      </c>
      <c r="B2" s="16" t="s">
        <v>0</v>
      </c>
      <c r="C2" s="16" t="s">
        <v>1</v>
      </c>
      <c r="D2" s="8" t="s">
        <v>147</v>
      </c>
      <c r="E2" s="8" t="s">
        <v>148</v>
      </c>
      <c r="F2" s="8" t="s">
        <v>149</v>
      </c>
    </row>
    <row r="3" spans="1:7" x14ac:dyDescent="0.35">
      <c r="A3" s="31" t="s">
        <v>35</v>
      </c>
      <c r="B3" s="31"/>
      <c r="C3" s="31"/>
      <c r="D3" s="31"/>
      <c r="E3" s="31"/>
      <c r="F3" s="31"/>
    </row>
    <row r="4" spans="1:7" ht="15.5" x14ac:dyDescent="0.35">
      <c r="A4" s="26" t="s">
        <v>39</v>
      </c>
      <c r="B4" s="6" t="s">
        <v>283</v>
      </c>
      <c r="C4" s="4" t="s">
        <v>284</v>
      </c>
      <c r="D4" s="21">
        <v>294.39999999999998</v>
      </c>
      <c r="E4" s="21"/>
      <c r="F4" s="21"/>
    </row>
    <row r="5" spans="1:7" ht="31" x14ac:dyDescent="0.35">
      <c r="A5" s="26" t="s">
        <v>40</v>
      </c>
      <c r="B5" s="6" t="s">
        <v>41</v>
      </c>
      <c r="C5" s="4" t="s">
        <v>38</v>
      </c>
      <c r="D5" s="21"/>
      <c r="E5" s="21"/>
      <c r="F5" s="21">
        <v>5000</v>
      </c>
    </row>
    <row r="6" spans="1:7" ht="31" x14ac:dyDescent="0.35">
      <c r="A6" s="26" t="s">
        <v>42</v>
      </c>
      <c r="B6" s="6" t="s">
        <v>43</v>
      </c>
      <c r="C6" s="4" t="s">
        <v>38</v>
      </c>
      <c r="D6" s="21">
        <v>3757</v>
      </c>
      <c r="E6" s="21"/>
      <c r="F6" s="21"/>
    </row>
    <row r="7" spans="1:7" ht="31" x14ac:dyDescent="0.35">
      <c r="A7" s="26" t="s">
        <v>44</v>
      </c>
      <c r="B7" s="6" t="s">
        <v>45</v>
      </c>
      <c r="C7" s="4" t="s">
        <v>38</v>
      </c>
      <c r="D7" s="21"/>
      <c r="E7" s="21"/>
      <c r="F7" s="21">
        <v>5000</v>
      </c>
    </row>
    <row r="8" spans="1:7" ht="31" x14ac:dyDescent="0.35">
      <c r="A8" s="26" t="s">
        <v>48</v>
      </c>
      <c r="B8" s="6" t="s">
        <v>180</v>
      </c>
      <c r="C8" s="4" t="s">
        <v>38</v>
      </c>
      <c r="D8" s="21"/>
      <c r="E8" s="21">
        <v>896.5</v>
      </c>
      <c r="F8" s="21"/>
    </row>
    <row r="9" spans="1:7" ht="15.5" x14ac:dyDescent="0.35">
      <c r="A9" s="26" t="s">
        <v>49</v>
      </c>
      <c r="B9" s="6" t="s">
        <v>181</v>
      </c>
      <c r="C9" s="4" t="s">
        <v>182</v>
      </c>
      <c r="D9" s="21"/>
      <c r="E9" s="21">
        <v>5068.3</v>
      </c>
      <c r="F9" s="21"/>
    </row>
    <row r="10" spans="1:7" ht="15.5" x14ac:dyDescent="0.35">
      <c r="A10" s="26" t="s">
        <v>50</v>
      </c>
      <c r="B10" s="6" t="s">
        <v>51</v>
      </c>
      <c r="C10" s="4" t="s">
        <v>52</v>
      </c>
      <c r="D10" s="21">
        <v>4591</v>
      </c>
      <c r="E10" s="21"/>
      <c r="F10" s="21"/>
    </row>
    <row r="11" spans="1:7" ht="15.5" x14ac:dyDescent="0.35">
      <c r="A11" s="26" t="s">
        <v>53</v>
      </c>
      <c r="B11" s="6" t="s">
        <v>150</v>
      </c>
      <c r="C11" s="4" t="s">
        <v>52</v>
      </c>
      <c r="D11" s="21"/>
      <c r="E11" s="21"/>
      <c r="F11" s="21">
        <v>2361</v>
      </c>
      <c r="G11" s="9"/>
    </row>
    <row r="12" spans="1:7" x14ac:dyDescent="0.35">
      <c r="A12" s="31" t="s">
        <v>36</v>
      </c>
      <c r="B12" s="31"/>
      <c r="C12" s="31"/>
      <c r="D12" s="31"/>
      <c r="E12" s="31"/>
      <c r="F12" s="31"/>
    </row>
    <row r="13" spans="1:7" ht="15.5" x14ac:dyDescent="0.35">
      <c r="A13" s="26" t="s">
        <v>54</v>
      </c>
      <c r="B13" s="10" t="s">
        <v>291</v>
      </c>
      <c r="C13" s="11" t="s">
        <v>38</v>
      </c>
      <c r="D13" s="12"/>
      <c r="E13" s="12"/>
      <c r="F13" s="12">
        <v>30000</v>
      </c>
    </row>
    <row r="14" spans="1:7" ht="15.5" x14ac:dyDescent="0.35">
      <c r="A14" s="27" t="s">
        <v>152</v>
      </c>
      <c r="B14" s="13" t="s">
        <v>154</v>
      </c>
      <c r="C14" s="11" t="s">
        <v>155</v>
      </c>
      <c r="D14" s="12"/>
      <c r="E14" s="12"/>
      <c r="F14" s="12">
        <v>1000</v>
      </c>
    </row>
    <row r="15" spans="1:7" ht="29" x14ac:dyDescent="0.35">
      <c r="A15" s="27" t="s">
        <v>55</v>
      </c>
      <c r="B15" s="13" t="s">
        <v>156</v>
      </c>
      <c r="C15" s="11" t="s">
        <v>436</v>
      </c>
      <c r="D15" s="12"/>
      <c r="E15" s="12"/>
      <c r="F15" s="12">
        <v>1000</v>
      </c>
    </row>
    <row r="16" spans="1:7" ht="15.5" x14ac:dyDescent="0.35">
      <c r="A16" s="27" t="s">
        <v>153</v>
      </c>
      <c r="B16" s="13" t="s">
        <v>157</v>
      </c>
      <c r="C16" s="11" t="s">
        <v>158</v>
      </c>
      <c r="D16" s="12"/>
      <c r="E16" s="12">
        <v>1525.23</v>
      </c>
      <c r="F16" s="12"/>
    </row>
    <row r="17" spans="1:6" ht="29" x14ac:dyDescent="0.35">
      <c r="A17" s="26" t="s">
        <v>171</v>
      </c>
      <c r="B17" s="10" t="s">
        <v>159</v>
      </c>
      <c r="C17" s="11" t="s">
        <v>160</v>
      </c>
      <c r="D17" s="12"/>
      <c r="E17" s="12">
        <v>1755.45</v>
      </c>
      <c r="F17" s="12"/>
    </row>
    <row r="18" spans="1:6" x14ac:dyDescent="0.35">
      <c r="A18" s="31" t="s">
        <v>151</v>
      </c>
      <c r="B18" s="31"/>
      <c r="C18" s="31"/>
      <c r="D18" s="31"/>
      <c r="E18" s="31"/>
      <c r="F18" s="31"/>
    </row>
    <row r="19" spans="1:6" ht="31" x14ac:dyDescent="0.35">
      <c r="A19" s="28" t="s">
        <v>172</v>
      </c>
      <c r="B19" s="6" t="s">
        <v>161</v>
      </c>
      <c r="C19" s="14" t="s">
        <v>38</v>
      </c>
      <c r="D19" s="12"/>
      <c r="E19" s="12">
        <v>1879.5700000000002</v>
      </c>
      <c r="F19" s="12"/>
    </row>
    <row r="20" spans="1:6" ht="15.5" x14ac:dyDescent="0.35">
      <c r="A20" s="27" t="s">
        <v>173</v>
      </c>
      <c r="B20" s="13" t="s">
        <v>162</v>
      </c>
      <c r="C20" s="14" t="s">
        <v>38</v>
      </c>
      <c r="D20" s="12"/>
      <c r="E20" s="12">
        <v>869.1700000000003</v>
      </c>
      <c r="F20" s="12">
        <v>934.8299999999997</v>
      </c>
    </row>
    <row r="21" spans="1:6" ht="15.5" x14ac:dyDescent="0.35">
      <c r="A21" s="27" t="s">
        <v>174</v>
      </c>
      <c r="B21" s="13" t="s">
        <v>163</v>
      </c>
      <c r="C21" s="14" t="s">
        <v>38</v>
      </c>
      <c r="D21" s="12"/>
      <c r="E21" s="12"/>
      <c r="F21" s="12">
        <v>1040.48</v>
      </c>
    </row>
    <row r="22" spans="1:6" ht="15.5" x14ac:dyDescent="0.35">
      <c r="A22" s="27" t="s">
        <v>175</v>
      </c>
      <c r="B22" s="13" t="s">
        <v>164</v>
      </c>
      <c r="C22" s="14" t="s">
        <v>38</v>
      </c>
      <c r="D22" s="12"/>
      <c r="E22" s="12">
        <v>2657.65</v>
      </c>
      <c r="F22" s="12"/>
    </row>
    <row r="23" spans="1:6" ht="15.5" x14ac:dyDescent="0.35">
      <c r="A23" s="27" t="s">
        <v>176</v>
      </c>
      <c r="B23" s="13" t="s">
        <v>165</v>
      </c>
      <c r="C23" s="14" t="s">
        <v>38</v>
      </c>
      <c r="D23" s="12"/>
      <c r="E23" s="12">
        <v>1439.62</v>
      </c>
      <c r="F23" s="12"/>
    </row>
    <row r="24" spans="1:6" ht="15.5" x14ac:dyDescent="0.35">
      <c r="A24" s="26" t="s">
        <v>177</v>
      </c>
      <c r="B24" s="10" t="s">
        <v>166</v>
      </c>
      <c r="C24" s="15" t="s">
        <v>169</v>
      </c>
      <c r="D24" s="12"/>
      <c r="E24" s="12">
        <v>1222.9299999999998</v>
      </c>
      <c r="F24" s="12"/>
    </row>
    <row r="25" spans="1:6" ht="31" x14ac:dyDescent="0.35">
      <c r="A25" s="26" t="s">
        <v>178</v>
      </c>
      <c r="B25" s="10" t="s">
        <v>167</v>
      </c>
      <c r="C25" s="15" t="s">
        <v>38</v>
      </c>
      <c r="D25" s="12"/>
      <c r="E25" s="12">
        <v>556.28</v>
      </c>
      <c r="F25" s="12"/>
    </row>
    <row r="26" spans="1:6" ht="31.15" customHeight="1" x14ac:dyDescent="0.35">
      <c r="A26" s="26" t="s">
        <v>179</v>
      </c>
      <c r="B26" s="10" t="s">
        <v>168</v>
      </c>
      <c r="C26" s="15" t="s">
        <v>170</v>
      </c>
      <c r="D26" s="12"/>
      <c r="E26" s="12">
        <v>5000</v>
      </c>
      <c r="F26" s="12"/>
    </row>
    <row r="27" spans="1:6" ht="31.15" customHeight="1" x14ac:dyDescent="0.35">
      <c r="A27" s="31" t="s">
        <v>285</v>
      </c>
      <c r="B27" s="31"/>
      <c r="C27" s="31"/>
      <c r="D27" s="31"/>
      <c r="E27" s="31"/>
      <c r="F27" s="31"/>
    </row>
    <row r="28" spans="1:6" ht="15.5" x14ac:dyDescent="0.35">
      <c r="A28" s="26" t="s">
        <v>37</v>
      </c>
      <c r="B28" s="6" t="s">
        <v>286</v>
      </c>
      <c r="C28" s="4" t="s">
        <v>287</v>
      </c>
      <c r="D28" s="21">
        <v>500</v>
      </c>
      <c r="E28" s="21"/>
      <c r="F28" s="21"/>
    </row>
    <row r="29" spans="1:6" ht="15.5" x14ac:dyDescent="0.35">
      <c r="A29" s="26" t="s">
        <v>46</v>
      </c>
      <c r="B29" s="6" t="s">
        <v>288</v>
      </c>
      <c r="C29" s="4" t="s">
        <v>38</v>
      </c>
      <c r="D29" s="21">
        <v>1566.7</v>
      </c>
      <c r="E29" s="21"/>
      <c r="F29" s="21"/>
    </row>
    <row r="30" spans="1:6" ht="15.5" x14ac:dyDescent="0.35">
      <c r="A30" s="26" t="s">
        <v>47</v>
      </c>
      <c r="B30" s="6" t="s">
        <v>289</v>
      </c>
      <c r="C30" s="4" t="s">
        <v>290</v>
      </c>
      <c r="D30" s="21">
        <v>1379.78</v>
      </c>
      <c r="E30" s="21"/>
      <c r="F30" s="21"/>
    </row>
    <row r="33" spans="1:6" x14ac:dyDescent="0.35">
      <c r="A33" s="32" t="s">
        <v>183</v>
      </c>
      <c r="B33" s="33"/>
      <c r="C33" s="33"/>
      <c r="D33" s="33"/>
      <c r="E33" s="33"/>
      <c r="F33" s="33"/>
    </row>
    <row r="34" spans="1:6" ht="29" x14ac:dyDescent="0.35">
      <c r="A34" s="8" t="s">
        <v>191</v>
      </c>
      <c r="B34" s="16" t="s">
        <v>0</v>
      </c>
      <c r="C34" s="16" t="s">
        <v>1</v>
      </c>
      <c r="D34" s="8" t="s">
        <v>147</v>
      </c>
      <c r="E34" s="8" t="s">
        <v>148</v>
      </c>
      <c r="F34" s="8" t="s">
        <v>149</v>
      </c>
    </row>
    <row r="35" spans="1:6" x14ac:dyDescent="0.35">
      <c r="A35" s="31" t="s">
        <v>188</v>
      </c>
      <c r="B35" s="31"/>
      <c r="C35" s="31"/>
      <c r="D35" s="31"/>
      <c r="E35" s="31"/>
      <c r="F35" s="31"/>
    </row>
    <row r="36" spans="1:6" ht="15.5" x14ac:dyDescent="0.35">
      <c r="A36" s="26" t="s">
        <v>15</v>
      </c>
      <c r="B36" s="10" t="s">
        <v>16</v>
      </c>
      <c r="C36" s="11" t="s">
        <v>17</v>
      </c>
      <c r="D36" s="12">
        <f>21598-3836.45</f>
        <v>17761.55</v>
      </c>
      <c r="E36" s="12"/>
      <c r="F36" s="12"/>
    </row>
    <row r="37" spans="1:6" ht="15.5" x14ac:dyDescent="0.35">
      <c r="A37" s="26" t="s">
        <v>18</v>
      </c>
      <c r="B37" s="10" t="s">
        <v>19</v>
      </c>
      <c r="C37" s="11" t="s">
        <v>20</v>
      </c>
      <c r="D37" s="12">
        <v>413</v>
      </c>
      <c r="E37" s="12"/>
      <c r="F37" s="12"/>
    </row>
    <row r="38" spans="1:6" ht="15.5" x14ac:dyDescent="0.35">
      <c r="A38" s="26" t="s">
        <v>24</v>
      </c>
      <c r="B38" s="10" t="s">
        <v>22</v>
      </c>
      <c r="C38" s="11" t="s">
        <v>25</v>
      </c>
      <c r="D38" s="12">
        <v>400</v>
      </c>
      <c r="E38" s="12"/>
      <c r="F38" s="12"/>
    </row>
    <row r="39" spans="1:6" ht="43.5" x14ac:dyDescent="0.35">
      <c r="A39" s="26" t="s">
        <v>268</v>
      </c>
      <c r="B39" s="10" t="s">
        <v>26</v>
      </c>
      <c r="C39" s="11" t="s">
        <v>27</v>
      </c>
      <c r="D39" s="12">
        <v>5000</v>
      </c>
      <c r="E39" s="12"/>
      <c r="F39" s="12"/>
    </row>
    <row r="40" spans="1:6" ht="15.5" x14ac:dyDescent="0.35">
      <c r="A40" s="26" t="s">
        <v>262</v>
      </c>
      <c r="B40" s="10" t="s">
        <v>263</v>
      </c>
      <c r="C40" s="11" t="s">
        <v>264</v>
      </c>
      <c r="D40" s="12">
        <v>5000</v>
      </c>
      <c r="E40" s="12"/>
      <c r="F40" s="12"/>
    </row>
    <row r="41" spans="1:6" ht="15.5" x14ac:dyDescent="0.35">
      <c r="A41" s="26" t="s">
        <v>248</v>
      </c>
      <c r="B41" s="10" t="s">
        <v>249</v>
      </c>
      <c r="C41" s="11" t="s">
        <v>250</v>
      </c>
      <c r="D41" s="12"/>
      <c r="E41" s="12">
        <v>330</v>
      </c>
      <c r="F41" s="12"/>
    </row>
    <row r="42" spans="1:6" ht="29" x14ac:dyDescent="0.35">
      <c r="A42" s="26" t="s">
        <v>245</v>
      </c>
      <c r="B42" s="10" t="s">
        <v>246</v>
      </c>
      <c r="C42" s="11" t="s">
        <v>247</v>
      </c>
      <c r="D42" s="12"/>
      <c r="E42" s="12">
        <v>4000</v>
      </c>
      <c r="F42" s="12"/>
    </row>
    <row r="43" spans="1:6" ht="15.5" x14ac:dyDescent="0.35">
      <c r="A43" s="26" t="s">
        <v>257</v>
      </c>
      <c r="B43" s="10" t="s">
        <v>258</v>
      </c>
      <c r="C43" s="11" t="s">
        <v>272</v>
      </c>
      <c r="D43" s="12"/>
      <c r="E43" s="12"/>
      <c r="F43" s="12">
        <v>4250</v>
      </c>
    </row>
    <row r="44" spans="1:6" ht="29" x14ac:dyDescent="0.35">
      <c r="A44" s="27" t="s">
        <v>270</v>
      </c>
      <c r="B44" s="13" t="s">
        <v>271</v>
      </c>
      <c r="C44" s="11" t="s">
        <v>273</v>
      </c>
      <c r="D44" s="12"/>
      <c r="E44" s="12"/>
      <c r="F44" s="12">
        <v>4700</v>
      </c>
    </row>
    <row r="45" spans="1:6" x14ac:dyDescent="0.35">
      <c r="A45" s="31" t="s">
        <v>13</v>
      </c>
      <c r="B45" s="31"/>
      <c r="C45" s="31"/>
      <c r="D45" s="31"/>
      <c r="E45" s="31"/>
      <c r="F45" s="31"/>
    </row>
    <row r="46" spans="1:6" ht="15.5" x14ac:dyDescent="0.35">
      <c r="A46" s="26" t="s">
        <v>18</v>
      </c>
      <c r="B46" s="10" t="s">
        <v>19</v>
      </c>
      <c r="C46" s="11" t="s">
        <v>20</v>
      </c>
      <c r="D46" s="12">
        <v>413</v>
      </c>
      <c r="E46" s="12"/>
      <c r="F46" s="12"/>
    </row>
    <row r="47" spans="1:6" ht="15.5" x14ac:dyDescent="0.35">
      <c r="A47" s="26" t="s">
        <v>21</v>
      </c>
      <c r="B47" s="10" t="s">
        <v>22</v>
      </c>
      <c r="C47" s="11" t="s">
        <v>23</v>
      </c>
      <c r="D47" s="12">
        <v>894</v>
      </c>
      <c r="E47" s="12"/>
      <c r="F47" s="12"/>
    </row>
    <row r="48" spans="1:6" ht="15.5" x14ac:dyDescent="0.35">
      <c r="A48" s="26" t="s">
        <v>28</v>
      </c>
      <c r="B48" s="10" t="s">
        <v>29</v>
      </c>
      <c r="C48" s="11" t="s">
        <v>30</v>
      </c>
      <c r="D48" s="12">
        <v>1854</v>
      </c>
      <c r="E48" s="12"/>
      <c r="F48" s="12"/>
    </row>
    <row r="49" spans="1:6" ht="33" customHeight="1" x14ac:dyDescent="0.35">
      <c r="A49" s="26" t="s">
        <v>33</v>
      </c>
      <c r="B49" s="10" t="s">
        <v>23</v>
      </c>
      <c r="C49" s="11" t="s">
        <v>435</v>
      </c>
      <c r="D49" s="12">
        <v>1035</v>
      </c>
      <c r="E49" s="12"/>
      <c r="F49" s="12"/>
    </row>
    <row r="50" spans="1:6" ht="15.5" x14ac:dyDescent="0.35">
      <c r="A50" s="26" t="s">
        <v>265</v>
      </c>
      <c r="B50" s="10" t="s">
        <v>266</v>
      </c>
      <c r="C50" s="11" t="s">
        <v>267</v>
      </c>
      <c r="D50" s="12">
        <v>3000</v>
      </c>
      <c r="E50" s="12"/>
      <c r="F50" s="12"/>
    </row>
    <row r="51" spans="1:6" ht="15.5" x14ac:dyDescent="0.35">
      <c r="A51" s="26" t="s">
        <v>262</v>
      </c>
      <c r="B51" s="10" t="s">
        <v>263</v>
      </c>
      <c r="C51" s="11" t="s">
        <v>264</v>
      </c>
      <c r="D51" s="12">
        <v>2211</v>
      </c>
      <c r="E51" s="12"/>
      <c r="F51" s="12"/>
    </row>
    <row r="52" spans="1:6" ht="15.5" x14ac:dyDescent="0.35">
      <c r="A52" s="26" t="s">
        <v>259</v>
      </c>
      <c r="B52" s="10" t="s">
        <v>260</v>
      </c>
      <c r="C52" s="11" t="s">
        <v>261</v>
      </c>
      <c r="D52" s="12"/>
      <c r="E52" s="12">
        <v>1323.5</v>
      </c>
      <c r="F52" s="12"/>
    </row>
    <row r="53" spans="1:6" ht="15.5" x14ac:dyDescent="0.35">
      <c r="A53" s="26" t="s">
        <v>251</v>
      </c>
      <c r="B53" s="10" t="s">
        <v>252</v>
      </c>
      <c r="C53" s="11" t="s">
        <v>253</v>
      </c>
      <c r="D53" s="12"/>
      <c r="E53" s="12">
        <v>4098.3</v>
      </c>
      <c r="F53" s="12"/>
    </row>
    <row r="54" spans="1:6" ht="29" x14ac:dyDescent="0.35">
      <c r="A54" s="27" t="s">
        <v>270</v>
      </c>
      <c r="B54" s="13" t="s">
        <v>271</v>
      </c>
      <c r="C54" s="11" t="s">
        <v>273</v>
      </c>
      <c r="D54" s="12"/>
      <c r="E54" s="12"/>
      <c r="F54" s="12">
        <v>4700</v>
      </c>
    </row>
    <row r="55" spans="1:6" x14ac:dyDescent="0.35">
      <c r="A55" s="31" t="s">
        <v>14</v>
      </c>
      <c r="B55" s="31"/>
      <c r="C55" s="31"/>
      <c r="D55" s="31"/>
      <c r="E55" s="31"/>
      <c r="F55" s="31"/>
    </row>
    <row r="56" spans="1:6" ht="15.5" x14ac:dyDescent="0.35">
      <c r="A56" s="26" t="s">
        <v>269</v>
      </c>
      <c r="B56" s="10" t="s">
        <v>31</v>
      </c>
      <c r="C56" s="11" t="s">
        <v>32</v>
      </c>
      <c r="D56" s="12">
        <v>500</v>
      </c>
      <c r="E56" s="12"/>
      <c r="F56" s="12"/>
    </row>
    <row r="57" spans="1:6" ht="15.5" x14ac:dyDescent="0.35">
      <c r="A57" s="27" t="s">
        <v>254</v>
      </c>
      <c r="B57" s="13" t="s">
        <v>255</v>
      </c>
      <c r="C57" s="11" t="s">
        <v>256</v>
      </c>
      <c r="D57" s="12"/>
      <c r="E57" s="12">
        <v>1215.08</v>
      </c>
      <c r="F57" s="12"/>
    </row>
    <row r="58" spans="1:6" ht="29" x14ac:dyDescent="0.35">
      <c r="A58" s="27" t="s">
        <v>270</v>
      </c>
      <c r="B58" s="13" t="s">
        <v>271</v>
      </c>
      <c r="C58" s="11" t="s">
        <v>273</v>
      </c>
      <c r="D58" s="12"/>
      <c r="E58" s="12"/>
      <c r="F58" s="12">
        <v>4700</v>
      </c>
    </row>
    <row r="59" spans="1:6" x14ac:dyDescent="0.35">
      <c r="D59" s="22"/>
      <c r="E59" s="23"/>
    </row>
    <row r="61" spans="1:6" x14ac:dyDescent="0.35">
      <c r="A61" s="32" t="s">
        <v>186</v>
      </c>
      <c r="B61" s="33"/>
      <c r="C61" s="33"/>
      <c r="D61" s="33"/>
      <c r="E61" s="33"/>
      <c r="F61" s="33"/>
    </row>
    <row r="62" spans="1:6" ht="29" x14ac:dyDescent="0.35">
      <c r="A62" s="8" t="s">
        <v>191</v>
      </c>
      <c r="B62" s="16" t="s">
        <v>0</v>
      </c>
      <c r="C62" s="16" t="s">
        <v>1</v>
      </c>
      <c r="D62" s="8" t="s">
        <v>147</v>
      </c>
      <c r="E62" s="8" t="s">
        <v>148</v>
      </c>
      <c r="F62" s="8" t="s">
        <v>149</v>
      </c>
    </row>
    <row r="63" spans="1:6" x14ac:dyDescent="0.35">
      <c r="A63" s="31" t="s">
        <v>79</v>
      </c>
      <c r="B63" s="31"/>
      <c r="C63" s="31"/>
      <c r="D63" s="31"/>
      <c r="E63" s="31"/>
      <c r="F63" s="31"/>
    </row>
    <row r="64" spans="1:6" ht="15.5" x14ac:dyDescent="0.35">
      <c r="A64" s="27" t="s">
        <v>83</v>
      </c>
      <c r="B64" s="13" t="s">
        <v>84</v>
      </c>
      <c r="C64" s="11" t="s">
        <v>85</v>
      </c>
      <c r="D64" s="12">
        <v>25490.77</v>
      </c>
      <c r="E64" s="12"/>
      <c r="F64" s="12"/>
    </row>
    <row r="65" spans="1:6" ht="15.5" x14ac:dyDescent="0.35">
      <c r="A65" s="27" t="s">
        <v>86</v>
      </c>
      <c r="B65" s="13" t="s">
        <v>87</v>
      </c>
      <c r="C65" s="11" t="s">
        <v>88</v>
      </c>
      <c r="D65" s="12"/>
      <c r="E65" s="12"/>
      <c r="F65" s="12">
        <v>2500</v>
      </c>
    </row>
    <row r="66" spans="1:6" ht="15.5" x14ac:dyDescent="0.35">
      <c r="A66" s="27" t="s">
        <v>89</v>
      </c>
      <c r="B66" s="13" t="s">
        <v>90</v>
      </c>
      <c r="C66" s="11" t="s">
        <v>91</v>
      </c>
      <c r="D66" s="12">
        <v>1400</v>
      </c>
      <c r="E66" s="12"/>
      <c r="F66" s="12"/>
    </row>
    <row r="67" spans="1:6" ht="15.5" x14ac:dyDescent="0.35">
      <c r="A67" s="27" t="s">
        <v>92</v>
      </c>
      <c r="B67" s="13" t="s">
        <v>93</v>
      </c>
      <c r="C67" s="11" t="s">
        <v>94</v>
      </c>
      <c r="D67" s="12"/>
      <c r="E67" s="12"/>
      <c r="F67" s="12">
        <v>2500</v>
      </c>
    </row>
    <row r="68" spans="1:6" ht="15.5" x14ac:dyDescent="0.35">
      <c r="A68" s="27" t="s">
        <v>97</v>
      </c>
      <c r="B68" s="13" t="s">
        <v>11</v>
      </c>
      <c r="C68" s="11" t="s">
        <v>12</v>
      </c>
      <c r="D68" s="12">
        <v>1034.83</v>
      </c>
      <c r="E68" s="12"/>
      <c r="F68" s="12"/>
    </row>
    <row r="69" spans="1:6" ht="15.5" x14ac:dyDescent="0.35">
      <c r="A69" s="27" t="s">
        <v>98</v>
      </c>
      <c r="B69" s="13" t="s">
        <v>99</v>
      </c>
      <c r="C69" s="11" t="s">
        <v>100</v>
      </c>
      <c r="D69" s="12">
        <v>2239.33</v>
      </c>
      <c r="E69" s="12">
        <v>1542.6</v>
      </c>
      <c r="F69" s="12">
        <f>5000-E69-D69</f>
        <v>1218.0700000000002</v>
      </c>
    </row>
    <row r="70" spans="1:6" ht="15.5" x14ac:dyDescent="0.35">
      <c r="A70" s="27" t="s">
        <v>103</v>
      </c>
      <c r="B70" s="13" t="s">
        <v>104</v>
      </c>
      <c r="C70" s="11" t="s">
        <v>105</v>
      </c>
      <c r="D70" s="12"/>
      <c r="E70" s="12"/>
      <c r="F70" s="12">
        <v>10333</v>
      </c>
    </row>
    <row r="71" spans="1:6" ht="15.5" x14ac:dyDescent="0.35">
      <c r="A71" s="27" t="s">
        <v>274</v>
      </c>
      <c r="B71" s="13" t="s">
        <v>277</v>
      </c>
      <c r="C71" s="11" t="s">
        <v>280</v>
      </c>
      <c r="D71" s="12"/>
      <c r="E71" s="12">
        <v>333.33</v>
      </c>
      <c r="F71" s="12"/>
    </row>
    <row r="72" spans="1:6" ht="15.5" x14ac:dyDescent="0.35">
      <c r="A72" s="27" t="s">
        <v>275</v>
      </c>
      <c r="B72" s="13" t="s">
        <v>278</v>
      </c>
      <c r="C72" s="11" t="s">
        <v>281</v>
      </c>
      <c r="D72" s="12"/>
      <c r="E72" s="12">
        <f>350.5+277</f>
        <v>627.5</v>
      </c>
      <c r="F72" s="12">
        <f>804.67-E72</f>
        <v>177.16999999999996</v>
      </c>
    </row>
    <row r="73" spans="1:6" x14ac:dyDescent="0.35">
      <c r="A73" s="31" t="s">
        <v>80</v>
      </c>
      <c r="B73" s="31"/>
      <c r="C73" s="31"/>
      <c r="D73" s="31"/>
      <c r="E73" s="31"/>
      <c r="F73" s="31"/>
    </row>
    <row r="74" spans="1:6" ht="15.5" x14ac:dyDescent="0.35">
      <c r="A74" s="27" t="s">
        <v>83</v>
      </c>
      <c r="B74" s="13" t="s">
        <v>84</v>
      </c>
      <c r="C74" s="11" t="s">
        <v>85</v>
      </c>
      <c r="D74" s="12">
        <v>25490.77</v>
      </c>
      <c r="E74" s="12"/>
      <c r="F74" s="12"/>
    </row>
    <row r="75" spans="1:6" ht="15.5" x14ac:dyDescent="0.35">
      <c r="A75" s="27" t="s">
        <v>98</v>
      </c>
      <c r="B75" s="13" t="s">
        <v>99</v>
      </c>
      <c r="C75" s="11" t="s">
        <v>100</v>
      </c>
      <c r="D75" s="12">
        <v>2239.33</v>
      </c>
      <c r="E75" s="12">
        <v>1542.6</v>
      </c>
      <c r="F75" s="12">
        <f>5000-E75-D75</f>
        <v>1218.0700000000002</v>
      </c>
    </row>
    <row r="76" spans="1:6" ht="15.5" x14ac:dyDescent="0.35">
      <c r="A76" s="27" t="s">
        <v>103</v>
      </c>
      <c r="B76" s="13" t="s">
        <v>104</v>
      </c>
      <c r="C76" s="11" t="s">
        <v>105</v>
      </c>
      <c r="D76" s="12"/>
      <c r="E76" s="12"/>
      <c r="F76" s="12">
        <v>10333</v>
      </c>
    </row>
    <row r="77" spans="1:6" ht="15.5" x14ac:dyDescent="0.35">
      <c r="A77" s="27" t="s">
        <v>101</v>
      </c>
      <c r="B77" s="13" t="s">
        <v>102</v>
      </c>
      <c r="C77" s="11" t="s">
        <v>100</v>
      </c>
      <c r="D77" s="12"/>
      <c r="E77" s="12"/>
      <c r="F77" s="12">
        <v>8000</v>
      </c>
    </row>
    <row r="78" spans="1:6" x14ac:dyDescent="0.35">
      <c r="A78" s="31" t="s">
        <v>82</v>
      </c>
      <c r="B78" s="31"/>
      <c r="C78" s="31"/>
      <c r="D78" s="31"/>
      <c r="E78" s="31"/>
      <c r="F78" s="31"/>
    </row>
    <row r="79" spans="1:6" ht="15.5" x14ac:dyDescent="0.35">
      <c r="A79" s="27" t="s">
        <v>275</v>
      </c>
      <c r="B79" s="13" t="s">
        <v>278</v>
      </c>
      <c r="C79" s="11" t="s">
        <v>281</v>
      </c>
      <c r="D79" s="12"/>
      <c r="E79" s="12">
        <f>350.5+277</f>
        <v>627.5</v>
      </c>
      <c r="F79" s="12">
        <f>804.67-E79</f>
        <v>177.16999999999996</v>
      </c>
    </row>
    <row r="80" spans="1:6" ht="15.5" x14ac:dyDescent="0.35">
      <c r="A80" s="27" t="s">
        <v>274</v>
      </c>
      <c r="B80" s="13" t="s">
        <v>277</v>
      </c>
      <c r="C80" s="11" t="s">
        <v>280</v>
      </c>
      <c r="D80" s="12"/>
      <c r="E80" s="12">
        <v>333.33</v>
      </c>
      <c r="F80" s="12"/>
    </row>
    <row r="81" spans="1:6" x14ac:dyDescent="0.35">
      <c r="A81" s="31" t="s">
        <v>81</v>
      </c>
      <c r="B81" s="31"/>
      <c r="C81" s="31"/>
      <c r="D81" s="31"/>
      <c r="E81" s="31"/>
      <c r="F81" s="31"/>
    </row>
    <row r="82" spans="1:6" ht="15.5" x14ac:dyDescent="0.35">
      <c r="A82" s="26" t="s">
        <v>83</v>
      </c>
      <c r="B82" s="10" t="s">
        <v>84</v>
      </c>
      <c r="C82" s="11" t="s">
        <v>85</v>
      </c>
      <c r="D82" s="12">
        <v>25490.77</v>
      </c>
      <c r="E82" s="12"/>
      <c r="F82" s="12"/>
    </row>
    <row r="83" spans="1:6" ht="15.5" x14ac:dyDescent="0.35">
      <c r="A83" s="27" t="s">
        <v>95</v>
      </c>
      <c r="B83" s="13" t="s">
        <v>96</v>
      </c>
      <c r="C83" s="11" t="s">
        <v>67</v>
      </c>
      <c r="D83" s="12">
        <v>2671.88</v>
      </c>
      <c r="E83" s="12"/>
      <c r="F83" s="12"/>
    </row>
    <row r="84" spans="1:6" ht="15.5" x14ac:dyDescent="0.35">
      <c r="A84" s="27" t="s">
        <v>275</v>
      </c>
      <c r="B84" s="13" t="s">
        <v>278</v>
      </c>
      <c r="C84" s="11" t="s">
        <v>281</v>
      </c>
      <c r="D84" s="12"/>
      <c r="E84" s="12">
        <f>350.5+277</f>
        <v>627.5</v>
      </c>
      <c r="F84" s="12">
        <f>804.67-E84</f>
        <v>177.16999999999996</v>
      </c>
    </row>
    <row r="85" spans="1:6" ht="15.5" x14ac:dyDescent="0.35">
      <c r="A85" s="27" t="s">
        <v>274</v>
      </c>
      <c r="B85" s="13" t="s">
        <v>277</v>
      </c>
      <c r="C85" s="11" t="s">
        <v>280</v>
      </c>
      <c r="D85" s="12"/>
      <c r="E85" s="12">
        <v>333.33</v>
      </c>
      <c r="F85" s="12"/>
    </row>
    <row r="86" spans="1:6" ht="15.5" x14ac:dyDescent="0.35">
      <c r="A86" s="27" t="s">
        <v>276</v>
      </c>
      <c r="B86" s="13" t="s">
        <v>279</v>
      </c>
      <c r="C86" s="11" t="s">
        <v>282</v>
      </c>
      <c r="D86" s="12"/>
      <c r="E86" s="12"/>
      <c r="F86" s="12">
        <v>1335</v>
      </c>
    </row>
    <row r="87" spans="1:6" ht="15.5" x14ac:dyDescent="0.35">
      <c r="A87" s="27" t="s">
        <v>86</v>
      </c>
      <c r="B87" s="13" t="s">
        <v>87</v>
      </c>
      <c r="C87" s="11" t="s">
        <v>88</v>
      </c>
      <c r="D87" s="12"/>
      <c r="E87" s="12"/>
      <c r="F87" s="12">
        <v>2500</v>
      </c>
    </row>
    <row r="88" spans="1:6" ht="15.5" x14ac:dyDescent="0.35">
      <c r="A88" s="27" t="s">
        <v>426</v>
      </c>
      <c r="B88" s="13" t="s">
        <v>427</v>
      </c>
      <c r="C88" s="11" t="s">
        <v>428</v>
      </c>
      <c r="D88" s="12"/>
      <c r="E88" s="12"/>
      <c r="F88" s="12">
        <v>2868</v>
      </c>
    </row>
    <row r="91" spans="1:6" x14ac:dyDescent="0.35">
      <c r="A91" s="32" t="s">
        <v>185</v>
      </c>
      <c r="B91" s="33"/>
      <c r="C91" s="33"/>
      <c r="D91" s="33"/>
      <c r="E91" s="33"/>
      <c r="F91" s="33"/>
    </row>
    <row r="92" spans="1:6" ht="29" x14ac:dyDescent="0.35">
      <c r="A92" s="1" t="s">
        <v>191</v>
      </c>
      <c r="B92" s="16" t="s">
        <v>0</v>
      </c>
      <c r="C92" s="16" t="s">
        <v>1</v>
      </c>
      <c r="D92" s="8" t="s">
        <v>147</v>
      </c>
      <c r="E92" s="8" t="s">
        <v>148</v>
      </c>
      <c r="F92" s="8" t="s">
        <v>149</v>
      </c>
    </row>
    <row r="93" spans="1:6" x14ac:dyDescent="0.35">
      <c r="A93" s="31" t="s">
        <v>189</v>
      </c>
      <c r="B93" s="31"/>
      <c r="C93" s="31"/>
      <c r="D93" s="31"/>
      <c r="E93" s="31"/>
      <c r="F93" s="31"/>
    </row>
    <row r="94" spans="1:6" ht="15.5" x14ac:dyDescent="0.35">
      <c r="A94" s="28" t="s">
        <v>65</v>
      </c>
      <c r="B94" s="7" t="s">
        <v>66</v>
      </c>
      <c r="C94" s="5" t="s">
        <v>67</v>
      </c>
      <c r="D94" s="12">
        <v>3874</v>
      </c>
      <c r="E94" s="12"/>
      <c r="F94" s="12"/>
    </row>
    <row r="95" spans="1:6" ht="15.5" x14ac:dyDescent="0.35">
      <c r="A95" s="27" t="s">
        <v>74</v>
      </c>
      <c r="B95" s="13" t="s">
        <v>75</v>
      </c>
      <c r="C95" s="11" t="s">
        <v>76</v>
      </c>
      <c r="D95" s="12">
        <v>1454.66</v>
      </c>
      <c r="E95" s="12"/>
      <c r="F95" s="12"/>
    </row>
    <row r="96" spans="1:6" ht="15.5" x14ac:dyDescent="0.35">
      <c r="A96" s="27" t="s">
        <v>299</v>
      </c>
      <c r="B96" s="13" t="s">
        <v>297</v>
      </c>
      <c r="C96" s="11" t="s">
        <v>298</v>
      </c>
      <c r="D96" s="12">
        <v>1666.67</v>
      </c>
      <c r="E96" s="12"/>
      <c r="F96" s="12"/>
    </row>
    <row r="97" spans="1:6" x14ac:dyDescent="0.35">
      <c r="A97" s="27" t="s">
        <v>308</v>
      </c>
      <c r="B97" s="5" t="s">
        <v>306</v>
      </c>
      <c r="C97" s="5" t="s">
        <v>307</v>
      </c>
      <c r="D97" s="12">
        <v>750</v>
      </c>
      <c r="E97" s="12"/>
      <c r="F97" s="12"/>
    </row>
    <row r="98" spans="1:6" ht="15.5" x14ac:dyDescent="0.35">
      <c r="A98" s="27" t="s">
        <v>309</v>
      </c>
      <c r="B98" s="13" t="s">
        <v>64</v>
      </c>
      <c r="C98" s="11" t="s">
        <v>25</v>
      </c>
      <c r="D98" s="12">
        <v>760.65</v>
      </c>
      <c r="E98" s="12"/>
      <c r="F98" s="12"/>
    </row>
    <row r="99" spans="1:6" ht="15.5" x14ac:dyDescent="0.35">
      <c r="A99" s="27" t="s">
        <v>339</v>
      </c>
      <c r="B99" s="13" t="s">
        <v>306</v>
      </c>
      <c r="C99" s="11" t="s">
        <v>335</v>
      </c>
      <c r="D99" s="12"/>
      <c r="E99" s="12">
        <v>628.92999999999995</v>
      </c>
      <c r="F99" s="12"/>
    </row>
    <row r="100" spans="1:6" x14ac:dyDescent="0.35">
      <c r="A100" s="27" t="s">
        <v>344</v>
      </c>
      <c r="B100" s="5" t="s">
        <v>342</v>
      </c>
      <c r="C100" s="5" t="s">
        <v>343</v>
      </c>
      <c r="D100" s="12"/>
      <c r="E100" s="12"/>
      <c r="F100" s="12">
        <v>5000</v>
      </c>
    </row>
    <row r="101" spans="1:6" x14ac:dyDescent="0.35">
      <c r="A101" s="27" t="s">
        <v>348</v>
      </c>
      <c r="B101" s="3" t="s">
        <v>349</v>
      </c>
      <c r="C101" s="3"/>
      <c r="D101" s="12"/>
      <c r="E101" s="12"/>
      <c r="F101" s="12">
        <v>4691.34</v>
      </c>
    </row>
    <row r="102" spans="1:6" x14ac:dyDescent="0.35">
      <c r="A102" s="27" t="s">
        <v>432</v>
      </c>
      <c r="B102" s="3" t="s">
        <v>430</v>
      </c>
      <c r="C102" s="3"/>
      <c r="D102" s="12"/>
      <c r="E102" s="12"/>
      <c r="F102" s="12">
        <v>3674</v>
      </c>
    </row>
    <row r="103" spans="1:6" x14ac:dyDescent="0.35">
      <c r="A103" s="27" t="s">
        <v>60</v>
      </c>
      <c r="B103" s="3" t="s">
        <v>433</v>
      </c>
      <c r="C103" s="3" t="s">
        <v>431</v>
      </c>
      <c r="D103" s="12"/>
      <c r="E103" s="12"/>
      <c r="F103" s="12">
        <v>2500</v>
      </c>
    </row>
    <row r="104" spans="1:6" x14ac:dyDescent="0.35">
      <c r="A104" s="27" t="s">
        <v>58</v>
      </c>
      <c r="B104" s="3" t="s">
        <v>434</v>
      </c>
      <c r="C104" s="3"/>
      <c r="D104" s="12"/>
      <c r="E104" s="12"/>
      <c r="F104" s="12">
        <v>3333</v>
      </c>
    </row>
    <row r="105" spans="1:6" x14ac:dyDescent="0.35">
      <c r="A105" s="27" t="s">
        <v>341</v>
      </c>
      <c r="B105" s="5" t="s">
        <v>303</v>
      </c>
      <c r="C105" s="5" t="s">
        <v>340</v>
      </c>
      <c r="D105" s="12"/>
      <c r="E105" s="12"/>
      <c r="F105" s="12">
        <v>9985</v>
      </c>
    </row>
    <row r="106" spans="1:6" x14ac:dyDescent="0.35">
      <c r="A106" s="31" t="s">
        <v>57</v>
      </c>
      <c r="B106" s="31"/>
      <c r="C106" s="31"/>
      <c r="D106" s="31"/>
      <c r="E106" s="31"/>
      <c r="F106" s="31"/>
    </row>
    <row r="107" spans="1:6" ht="15.5" x14ac:dyDescent="0.35">
      <c r="A107" s="28" t="s">
        <v>65</v>
      </c>
      <c r="B107" s="7" t="s">
        <v>66</v>
      </c>
      <c r="C107" s="5" t="s">
        <v>67</v>
      </c>
      <c r="D107" s="12">
        <v>3874</v>
      </c>
      <c r="E107" s="12"/>
      <c r="F107" s="12"/>
    </row>
    <row r="108" spans="1:6" ht="15.5" x14ac:dyDescent="0.35">
      <c r="A108" s="26" t="s">
        <v>296</v>
      </c>
      <c r="B108" s="10" t="s">
        <v>224</v>
      </c>
      <c r="C108" s="11" t="s">
        <v>295</v>
      </c>
      <c r="D108" s="12">
        <f>135+997.25</f>
        <v>1132.25</v>
      </c>
      <c r="E108" s="12">
        <v>277.5</v>
      </c>
      <c r="F108" s="12">
        <f>997-135-278</f>
        <v>584</v>
      </c>
    </row>
    <row r="109" spans="1:6" ht="15.5" x14ac:dyDescent="0.35">
      <c r="A109" s="27" t="s">
        <v>74</v>
      </c>
      <c r="B109" s="13" t="s">
        <v>75</v>
      </c>
      <c r="C109" s="11" t="s">
        <v>76</v>
      </c>
      <c r="D109" s="12">
        <v>1454.66</v>
      </c>
      <c r="E109" s="12"/>
      <c r="F109" s="12"/>
    </row>
    <row r="110" spans="1:6" ht="15.5" x14ac:dyDescent="0.35">
      <c r="A110" s="27" t="s">
        <v>299</v>
      </c>
      <c r="B110" s="13" t="s">
        <v>297</v>
      </c>
      <c r="C110" s="11" t="s">
        <v>298</v>
      </c>
      <c r="D110" s="12">
        <v>1666.67</v>
      </c>
      <c r="E110" s="12"/>
      <c r="F110" s="12"/>
    </row>
    <row r="111" spans="1:6" ht="15.5" x14ac:dyDescent="0.35">
      <c r="A111" s="27" t="s">
        <v>71</v>
      </c>
      <c r="B111" s="13" t="s">
        <v>72</v>
      </c>
      <c r="C111" s="11" t="s">
        <v>73</v>
      </c>
      <c r="D111" s="12">
        <v>6740.25</v>
      </c>
      <c r="E111" s="12"/>
      <c r="F111" s="12"/>
    </row>
    <row r="112" spans="1:6" x14ac:dyDescent="0.35">
      <c r="A112" s="27" t="s">
        <v>348</v>
      </c>
      <c r="B112" s="3" t="s">
        <v>349</v>
      </c>
      <c r="F112" s="12">
        <v>4691.34</v>
      </c>
    </row>
    <row r="113" spans="1:6" x14ac:dyDescent="0.35">
      <c r="A113" s="27" t="s">
        <v>313</v>
      </c>
      <c r="B113" s="5" t="s">
        <v>196</v>
      </c>
      <c r="C113" s="5" t="s">
        <v>312</v>
      </c>
      <c r="D113" s="12"/>
      <c r="E113" s="12">
        <v>1500</v>
      </c>
      <c r="F113" s="12"/>
    </row>
    <row r="114" spans="1:6" ht="15.5" x14ac:dyDescent="0.35">
      <c r="A114" s="27" t="s">
        <v>68</v>
      </c>
      <c r="B114" s="7" t="s">
        <v>69</v>
      </c>
      <c r="C114" s="5" t="s">
        <v>70</v>
      </c>
      <c r="D114" s="12">
        <v>4981.8</v>
      </c>
      <c r="E114" s="12"/>
      <c r="F114" s="12"/>
    </row>
    <row r="115" spans="1:6" x14ac:dyDescent="0.35">
      <c r="A115" s="27" t="s">
        <v>432</v>
      </c>
      <c r="B115" s="3" t="s">
        <v>430</v>
      </c>
      <c r="C115" s="3"/>
      <c r="D115" s="12"/>
      <c r="E115" s="12"/>
      <c r="F115" s="12">
        <v>3674</v>
      </c>
    </row>
    <row r="116" spans="1:6" x14ac:dyDescent="0.35">
      <c r="A116" s="27" t="s">
        <v>58</v>
      </c>
      <c r="B116" s="3" t="s">
        <v>434</v>
      </c>
      <c r="C116" s="3"/>
      <c r="D116" s="12"/>
      <c r="E116" s="12"/>
      <c r="F116" s="12">
        <v>3333</v>
      </c>
    </row>
    <row r="117" spans="1:6" ht="15.5" x14ac:dyDescent="0.35">
      <c r="A117" s="27" t="s">
        <v>311</v>
      </c>
      <c r="B117" s="7" t="s">
        <v>310</v>
      </c>
      <c r="C117" s="11" t="s">
        <v>429</v>
      </c>
      <c r="D117" s="12"/>
      <c r="E117" s="12">
        <v>670</v>
      </c>
      <c r="F117" s="12"/>
    </row>
    <row r="118" spans="1:6" x14ac:dyDescent="0.35">
      <c r="A118" s="31" t="s">
        <v>56</v>
      </c>
      <c r="B118" s="31"/>
      <c r="C118" s="31"/>
      <c r="D118" s="31"/>
      <c r="E118" s="31"/>
      <c r="F118" s="31"/>
    </row>
    <row r="119" spans="1:6" ht="15.5" x14ac:dyDescent="0.35">
      <c r="A119" s="28" t="s">
        <v>65</v>
      </c>
      <c r="B119" s="7" t="s">
        <v>66</v>
      </c>
      <c r="C119" s="5" t="s">
        <v>67</v>
      </c>
      <c r="D119" s="12">
        <v>3874</v>
      </c>
      <c r="E119" s="12"/>
      <c r="F119" s="12"/>
    </row>
    <row r="120" spans="1:6" ht="15.5" x14ac:dyDescent="0.35">
      <c r="A120" s="26" t="s">
        <v>294</v>
      </c>
      <c r="B120" s="10" t="s">
        <v>292</v>
      </c>
      <c r="C120" s="11" t="s">
        <v>293</v>
      </c>
      <c r="D120" s="12"/>
      <c r="E120" s="12">
        <v>2519.8000000000002</v>
      </c>
      <c r="F120" s="12"/>
    </row>
    <row r="121" spans="1:6" ht="15.5" x14ac:dyDescent="0.35">
      <c r="A121" s="27" t="s">
        <v>74</v>
      </c>
      <c r="B121" s="13" t="s">
        <v>75</v>
      </c>
      <c r="C121" s="11" t="s">
        <v>76</v>
      </c>
      <c r="D121" s="12">
        <v>1454.66</v>
      </c>
      <c r="E121" s="12"/>
      <c r="F121" s="12"/>
    </row>
    <row r="122" spans="1:6" ht="15.5" x14ac:dyDescent="0.35">
      <c r="A122" s="27" t="s">
        <v>299</v>
      </c>
      <c r="B122" s="13" t="s">
        <v>297</v>
      </c>
      <c r="C122" s="11" t="s">
        <v>298</v>
      </c>
      <c r="D122" s="12">
        <v>1666.67</v>
      </c>
      <c r="E122" s="12"/>
      <c r="F122" s="12"/>
    </row>
    <row r="123" spans="1:6" ht="15.5" x14ac:dyDescent="0.35">
      <c r="A123" s="27" t="s">
        <v>77</v>
      </c>
      <c r="B123" s="13" t="s">
        <v>72</v>
      </c>
      <c r="C123" s="11" t="s">
        <v>78</v>
      </c>
      <c r="D123" s="12">
        <v>6392</v>
      </c>
      <c r="E123" s="12"/>
      <c r="F123" s="12"/>
    </row>
    <row r="124" spans="1:6" ht="15.5" x14ac:dyDescent="0.35">
      <c r="A124" s="27" t="s">
        <v>302</v>
      </c>
      <c r="B124" s="13" t="s">
        <v>300</v>
      </c>
      <c r="C124" s="11" t="s">
        <v>301</v>
      </c>
      <c r="D124" s="12">
        <v>6000</v>
      </c>
      <c r="E124" s="12"/>
      <c r="F124" s="12"/>
    </row>
    <row r="125" spans="1:6" ht="15.5" x14ac:dyDescent="0.35">
      <c r="A125" s="27" t="s">
        <v>305</v>
      </c>
      <c r="B125" s="13" t="s">
        <v>303</v>
      </c>
      <c r="C125" s="11" t="s">
        <v>304</v>
      </c>
      <c r="D125" s="12">
        <f>1113.36+70.55</f>
        <v>1183.9099999999999</v>
      </c>
      <c r="E125" s="12"/>
      <c r="F125" s="12"/>
    </row>
    <row r="126" spans="1:6" x14ac:dyDescent="0.35">
      <c r="A126" s="27" t="s">
        <v>62</v>
      </c>
      <c r="B126" s="4" t="s">
        <v>63</v>
      </c>
      <c r="C126" s="5" t="s">
        <v>59</v>
      </c>
      <c r="D126" s="12">
        <v>1988.16</v>
      </c>
      <c r="E126" s="12"/>
      <c r="F126" s="12"/>
    </row>
    <row r="127" spans="1:6" x14ac:dyDescent="0.35">
      <c r="A127" s="27" t="s">
        <v>61</v>
      </c>
      <c r="B127" s="3" t="s">
        <v>11</v>
      </c>
      <c r="C127" s="3" t="s">
        <v>12</v>
      </c>
      <c r="D127" s="12">
        <v>1034.83</v>
      </c>
      <c r="E127" s="12"/>
      <c r="F127" s="12"/>
    </row>
    <row r="128" spans="1:6" x14ac:dyDescent="0.35">
      <c r="A128" s="27" t="s">
        <v>348</v>
      </c>
      <c r="B128" s="3" t="s">
        <v>349</v>
      </c>
      <c r="C128" s="3"/>
      <c r="D128" s="12"/>
      <c r="E128" s="12"/>
      <c r="F128" s="12">
        <v>4691.34</v>
      </c>
    </row>
    <row r="129" spans="1:6" x14ac:dyDescent="0.35">
      <c r="A129" s="27" t="s">
        <v>345</v>
      </c>
      <c r="B129" s="5" t="s">
        <v>346</v>
      </c>
      <c r="C129" s="5" t="s">
        <v>347</v>
      </c>
      <c r="D129" s="12"/>
      <c r="E129" s="12"/>
      <c r="F129" s="12">
        <v>1040.48</v>
      </c>
    </row>
    <row r="130" spans="1:6" x14ac:dyDescent="0.35">
      <c r="A130" s="28" t="s">
        <v>316</v>
      </c>
      <c r="B130" s="5" t="s">
        <v>314</v>
      </c>
      <c r="C130" s="5" t="s">
        <v>315</v>
      </c>
      <c r="D130" s="12"/>
      <c r="E130" s="12">
        <v>500</v>
      </c>
      <c r="F130" s="12"/>
    </row>
    <row r="131" spans="1:6" x14ac:dyDescent="0.35">
      <c r="A131" s="27" t="s">
        <v>318</v>
      </c>
      <c r="B131" s="5" t="s">
        <v>317</v>
      </c>
      <c r="C131" s="5" t="s">
        <v>23</v>
      </c>
      <c r="D131" s="12"/>
      <c r="E131" s="12">
        <v>4772.0200000000004</v>
      </c>
      <c r="F131" s="12"/>
    </row>
    <row r="132" spans="1:6" x14ac:dyDescent="0.35">
      <c r="A132" s="27" t="s">
        <v>321</v>
      </c>
      <c r="B132" s="3" t="s">
        <v>319</v>
      </c>
      <c r="C132" s="3" t="s">
        <v>320</v>
      </c>
      <c r="D132" s="12"/>
      <c r="E132" s="12">
        <v>294.99</v>
      </c>
      <c r="F132" s="12"/>
    </row>
    <row r="133" spans="1:6" x14ac:dyDescent="0.35">
      <c r="A133" s="28" t="s">
        <v>326</v>
      </c>
      <c r="B133" s="5" t="s">
        <v>322</v>
      </c>
      <c r="C133" s="5" t="s">
        <v>323</v>
      </c>
      <c r="D133" s="12"/>
      <c r="E133" s="12">
        <v>200</v>
      </c>
      <c r="F133" s="12"/>
    </row>
    <row r="134" spans="1:6" x14ac:dyDescent="0.35">
      <c r="A134" s="28" t="s">
        <v>327</v>
      </c>
      <c r="B134" s="5" t="s">
        <v>324</v>
      </c>
      <c r="C134" s="5" t="s">
        <v>325</v>
      </c>
      <c r="D134" s="12"/>
      <c r="E134" s="12">
        <v>200</v>
      </c>
      <c r="F134" s="12"/>
    </row>
    <row r="135" spans="1:6" x14ac:dyDescent="0.35">
      <c r="A135" s="27" t="s">
        <v>329</v>
      </c>
      <c r="B135" s="5" t="s">
        <v>324</v>
      </c>
      <c r="C135" s="5" t="s">
        <v>328</v>
      </c>
      <c r="D135" s="12"/>
      <c r="E135" s="12">
        <v>157.19999999999999</v>
      </c>
      <c r="F135" s="12"/>
    </row>
    <row r="136" spans="1:6" x14ac:dyDescent="0.35">
      <c r="A136" s="28" t="s">
        <v>332</v>
      </c>
      <c r="B136" s="5" t="s">
        <v>330</v>
      </c>
      <c r="C136" s="5" t="s">
        <v>331</v>
      </c>
      <c r="D136" s="12"/>
      <c r="E136" s="12">
        <v>650.39</v>
      </c>
      <c r="F136" s="12"/>
    </row>
    <row r="137" spans="1:6" x14ac:dyDescent="0.35">
      <c r="A137" s="27" t="s">
        <v>334</v>
      </c>
      <c r="B137" s="5" t="s">
        <v>333</v>
      </c>
      <c r="C137" s="5" t="s">
        <v>23</v>
      </c>
      <c r="D137" s="12"/>
      <c r="E137" s="12">
        <v>950.52</v>
      </c>
      <c r="F137" s="12"/>
    </row>
    <row r="138" spans="1:6" x14ac:dyDescent="0.35">
      <c r="A138" s="27" t="s">
        <v>432</v>
      </c>
      <c r="B138" s="3" t="s">
        <v>430</v>
      </c>
      <c r="C138" s="3"/>
      <c r="D138" s="12"/>
      <c r="E138" s="12"/>
      <c r="F138" s="12">
        <v>3674</v>
      </c>
    </row>
    <row r="139" spans="1:6" x14ac:dyDescent="0.35">
      <c r="A139" s="27" t="s">
        <v>58</v>
      </c>
      <c r="B139" s="3" t="s">
        <v>434</v>
      </c>
      <c r="C139" s="3"/>
      <c r="D139" s="12"/>
      <c r="E139" s="12"/>
      <c r="F139" s="12">
        <v>3334</v>
      </c>
    </row>
    <row r="140" spans="1:6" x14ac:dyDescent="0.35">
      <c r="A140" s="28" t="s">
        <v>338</v>
      </c>
      <c r="B140" s="5" t="s">
        <v>336</v>
      </c>
      <c r="C140" s="5" t="s">
        <v>337</v>
      </c>
      <c r="D140" s="12"/>
      <c r="E140" s="12"/>
      <c r="F140" s="12">
        <v>400</v>
      </c>
    </row>
    <row r="143" spans="1:6" x14ac:dyDescent="0.35">
      <c r="A143" s="32" t="s">
        <v>187</v>
      </c>
      <c r="B143" s="33"/>
      <c r="C143" s="33"/>
      <c r="D143" s="33"/>
      <c r="E143" s="33"/>
      <c r="F143" s="33"/>
    </row>
    <row r="144" spans="1:6" ht="29" x14ac:dyDescent="0.35">
      <c r="A144" s="1" t="s">
        <v>191</v>
      </c>
      <c r="B144" s="16" t="s">
        <v>0</v>
      </c>
      <c r="C144" s="16" t="s">
        <v>1</v>
      </c>
      <c r="D144" s="8" t="s">
        <v>147</v>
      </c>
      <c r="E144" s="8" t="s">
        <v>148</v>
      </c>
      <c r="F144" s="8" t="s">
        <v>149</v>
      </c>
    </row>
    <row r="145" spans="1:6" x14ac:dyDescent="0.35">
      <c r="A145" s="31" t="s">
        <v>190</v>
      </c>
      <c r="B145" s="31"/>
      <c r="C145" s="31"/>
      <c r="D145" s="31"/>
      <c r="E145" s="31"/>
      <c r="F145" s="31"/>
    </row>
    <row r="146" spans="1:6" ht="15.5" x14ac:dyDescent="0.35">
      <c r="A146" s="17" t="s">
        <v>350</v>
      </c>
      <c r="B146" s="10" t="s">
        <v>356</v>
      </c>
      <c r="C146" s="4" t="s">
        <v>353</v>
      </c>
      <c r="D146" s="12"/>
      <c r="E146" s="12">
        <v>5000</v>
      </c>
      <c r="F146" s="12"/>
    </row>
    <row r="147" spans="1:6" ht="15.5" x14ac:dyDescent="0.35">
      <c r="A147" s="17" t="s">
        <v>351</v>
      </c>
      <c r="B147" s="13" t="s">
        <v>357</v>
      </c>
      <c r="C147" s="4" t="s">
        <v>354</v>
      </c>
      <c r="D147" s="12"/>
      <c r="E147" s="12">
        <v>3705.83</v>
      </c>
      <c r="F147" s="12"/>
    </row>
    <row r="148" spans="1:6" x14ac:dyDescent="0.35">
      <c r="A148" s="17" t="s">
        <v>352</v>
      </c>
      <c r="B148" s="18" t="s">
        <v>366</v>
      </c>
      <c r="C148" s="18" t="s">
        <v>355</v>
      </c>
      <c r="D148" s="12"/>
      <c r="E148" s="12">
        <v>2286.66</v>
      </c>
      <c r="F148" s="12"/>
    </row>
    <row r="149" spans="1:6" ht="15.5" x14ac:dyDescent="0.35">
      <c r="A149" s="17" t="s">
        <v>358</v>
      </c>
      <c r="B149" s="13" t="s">
        <v>360</v>
      </c>
      <c r="C149" s="11" t="s">
        <v>361</v>
      </c>
      <c r="D149" s="12"/>
      <c r="E149" s="12"/>
      <c r="F149" s="12">
        <v>5000</v>
      </c>
    </row>
    <row r="150" spans="1:6" ht="15.5" x14ac:dyDescent="0.35">
      <c r="A150" s="17" t="s">
        <v>359</v>
      </c>
      <c r="B150" s="13" t="s">
        <v>357</v>
      </c>
      <c r="C150" s="11" t="s">
        <v>362</v>
      </c>
      <c r="D150" s="12"/>
      <c r="E150" s="12"/>
      <c r="F150" s="12">
        <v>5000</v>
      </c>
    </row>
    <row r="151" spans="1:6" x14ac:dyDescent="0.35">
      <c r="A151" s="34" t="s">
        <v>109</v>
      </c>
      <c r="B151" s="34"/>
      <c r="C151" s="34"/>
      <c r="D151" s="34"/>
      <c r="E151" s="34"/>
      <c r="F151" s="34"/>
    </row>
    <row r="152" spans="1:6" ht="15.5" x14ac:dyDescent="0.35">
      <c r="A152" s="17" t="s">
        <v>351</v>
      </c>
      <c r="B152" s="13" t="s">
        <v>357</v>
      </c>
      <c r="C152" s="12" t="s">
        <v>354</v>
      </c>
      <c r="D152" s="12"/>
      <c r="E152" s="12">
        <v>1986.25</v>
      </c>
      <c r="F152" s="12"/>
    </row>
    <row r="153" spans="1:6" x14ac:dyDescent="0.35">
      <c r="A153" s="17" t="s">
        <v>374</v>
      </c>
      <c r="B153" s="12" t="s">
        <v>369</v>
      </c>
      <c r="C153" s="12" t="s">
        <v>383</v>
      </c>
      <c r="D153" s="12"/>
      <c r="E153" s="12">
        <v>500</v>
      </c>
      <c r="F153" s="12"/>
    </row>
    <row r="154" spans="1:6" x14ac:dyDescent="0.35">
      <c r="A154" s="17" t="s">
        <v>375</v>
      </c>
      <c r="B154" s="12" t="s">
        <v>387</v>
      </c>
      <c r="C154" s="12" t="s">
        <v>385</v>
      </c>
      <c r="D154" s="12"/>
      <c r="E154" s="12">
        <v>466.32</v>
      </c>
      <c r="F154" s="12"/>
    </row>
    <row r="155" spans="1:6" x14ac:dyDescent="0.35">
      <c r="A155" s="17" t="s">
        <v>352</v>
      </c>
      <c r="B155" s="18" t="s">
        <v>366</v>
      </c>
      <c r="C155" s="18" t="s">
        <v>355</v>
      </c>
      <c r="D155" s="12"/>
      <c r="E155" s="12">
        <v>2286.66</v>
      </c>
      <c r="F155" s="12"/>
    </row>
    <row r="156" spans="1:6" x14ac:dyDescent="0.35">
      <c r="A156" s="17" t="s">
        <v>376</v>
      </c>
      <c r="B156" s="12" t="s">
        <v>388</v>
      </c>
      <c r="C156" s="12" t="s">
        <v>384</v>
      </c>
      <c r="D156" s="12"/>
      <c r="E156" s="12"/>
      <c r="F156" s="12">
        <v>4150</v>
      </c>
    </row>
    <row r="157" spans="1:6" x14ac:dyDescent="0.35">
      <c r="A157" s="17" t="s">
        <v>377</v>
      </c>
      <c r="B157" s="12" t="s">
        <v>369</v>
      </c>
      <c r="C157" s="12" t="s">
        <v>389</v>
      </c>
      <c r="D157" s="12"/>
      <c r="E157" s="12"/>
      <c r="F157" s="12">
        <v>500</v>
      </c>
    </row>
    <row r="158" spans="1:6" x14ac:dyDescent="0.35">
      <c r="A158" s="17" t="s">
        <v>378</v>
      </c>
      <c r="B158" s="12" t="s">
        <v>390</v>
      </c>
      <c r="C158" s="12" t="s">
        <v>386</v>
      </c>
      <c r="D158" s="12"/>
      <c r="E158" s="12"/>
      <c r="F158" s="12">
        <v>2500</v>
      </c>
    </row>
    <row r="159" spans="1:6" x14ac:dyDescent="0.35">
      <c r="A159" s="17" t="s">
        <v>379</v>
      </c>
      <c r="B159" s="12" t="s">
        <v>381</v>
      </c>
      <c r="C159" s="12" t="s">
        <v>381</v>
      </c>
      <c r="D159" s="12"/>
      <c r="E159" s="12"/>
      <c r="F159" s="12">
        <v>3000</v>
      </c>
    </row>
    <row r="160" spans="1:6" x14ac:dyDescent="0.35">
      <c r="A160" s="17" t="s">
        <v>380</v>
      </c>
      <c r="B160" s="12" t="s">
        <v>382</v>
      </c>
      <c r="C160" s="12" t="s">
        <v>391</v>
      </c>
      <c r="D160" s="12"/>
      <c r="E160" s="12"/>
      <c r="F160" s="12">
        <v>2000</v>
      </c>
    </row>
    <row r="161" spans="1:6" x14ac:dyDescent="0.35">
      <c r="A161" s="17" t="s">
        <v>358</v>
      </c>
      <c r="B161" s="12" t="s">
        <v>360</v>
      </c>
      <c r="C161" s="12" t="s">
        <v>392</v>
      </c>
      <c r="D161" s="12"/>
      <c r="E161" s="12"/>
      <c r="F161" s="12">
        <v>5000</v>
      </c>
    </row>
    <row r="162" spans="1:6" x14ac:dyDescent="0.35">
      <c r="A162" s="31" t="s">
        <v>110</v>
      </c>
      <c r="B162" s="31"/>
      <c r="C162" s="31"/>
      <c r="D162" s="31"/>
      <c r="E162" s="31"/>
      <c r="F162" s="31"/>
    </row>
    <row r="163" spans="1:6" ht="15.5" x14ac:dyDescent="0.35">
      <c r="A163" s="17" t="s">
        <v>363</v>
      </c>
      <c r="B163" s="10" t="s">
        <v>366</v>
      </c>
      <c r="C163" s="11" t="s">
        <v>367</v>
      </c>
      <c r="D163" s="12">
        <v>2897</v>
      </c>
      <c r="E163" s="12"/>
      <c r="F163" s="12"/>
    </row>
    <row r="164" spans="1:6" x14ac:dyDescent="0.35">
      <c r="A164" s="17" t="s">
        <v>364</v>
      </c>
      <c r="B164" s="18" t="s">
        <v>369</v>
      </c>
      <c r="C164" s="11" t="s">
        <v>370</v>
      </c>
      <c r="D164" s="12"/>
      <c r="E164" s="12">
        <v>3917.9</v>
      </c>
      <c r="F164" s="12"/>
    </row>
    <row r="165" spans="1:6" ht="15.5" x14ac:dyDescent="0.35">
      <c r="A165" s="17" t="s">
        <v>365</v>
      </c>
      <c r="B165" s="13" t="s">
        <v>357</v>
      </c>
      <c r="C165" s="18" t="s">
        <v>368</v>
      </c>
      <c r="D165" s="12"/>
      <c r="E165" s="12">
        <v>2794.5</v>
      </c>
      <c r="F165" s="12">
        <v>300</v>
      </c>
    </row>
    <row r="166" spans="1:6" x14ac:dyDescent="0.35">
      <c r="A166" s="17" t="s">
        <v>352</v>
      </c>
      <c r="B166" s="18" t="s">
        <v>366</v>
      </c>
      <c r="C166" s="18" t="s">
        <v>355</v>
      </c>
      <c r="D166" s="12"/>
      <c r="E166" s="12">
        <v>2287</v>
      </c>
      <c r="F166" s="12"/>
    </row>
    <row r="167" spans="1:6" x14ac:dyDescent="0.35">
      <c r="A167" s="17" t="s">
        <v>371</v>
      </c>
      <c r="B167" s="18" t="s">
        <v>373</v>
      </c>
      <c r="C167" s="18" t="s">
        <v>372</v>
      </c>
      <c r="D167" s="12"/>
      <c r="E167" s="12"/>
      <c r="F167" s="12">
        <v>1750</v>
      </c>
    </row>
    <row r="168" spans="1:6" x14ac:dyDescent="0.35">
      <c r="A168" s="31" t="s">
        <v>106</v>
      </c>
      <c r="B168" s="31"/>
      <c r="C168" s="31"/>
      <c r="D168" s="31"/>
      <c r="E168" s="31"/>
      <c r="F168" s="31"/>
    </row>
    <row r="169" spans="1:6" ht="15.5" x14ac:dyDescent="0.35">
      <c r="A169" s="17" t="s">
        <v>112</v>
      </c>
      <c r="B169" s="10" t="s">
        <v>356</v>
      </c>
      <c r="C169" s="4" t="s">
        <v>353</v>
      </c>
      <c r="D169" s="25"/>
      <c r="E169" s="12">
        <v>3100</v>
      </c>
      <c r="F169" s="25"/>
    </row>
    <row r="170" spans="1:6" x14ac:dyDescent="0.35">
      <c r="A170" s="17" t="s">
        <v>114</v>
      </c>
      <c r="B170" s="18" t="s">
        <v>398</v>
      </c>
      <c r="C170" s="18" t="s">
        <v>395</v>
      </c>
      <c r="D170" s="25"/>
      <c r="E170" s="12">
        <v>18000</v>
      </c>
      <c r="F170" s="25"/>
    </row>
    <row r="171" spans="1:6" x14ac:dyDescent="0.35">
      <c r="A171" s="17" t="s">
        <v>121</v>
      </c>
      <c r="B171" s="18" t="s">
        <v>400</v>
      </c>
      <c r="C171" s="18" t="s">
        <v>399</v>
      </c>
      <c r="D171" s="29">
        <v>453</v>
      </c>
      <c r="E171" s="12"/>
      <c r="F171" s="25"/>
    </row>
    <row r="172" spans="1:6" x14ac:dyDescent="0.35">
      <c r="A172" s="17" t="s">
        <v>115</v>
      </c>
      <c r="B172" s="18" t="s">
        <v>373</v>
      </c>
      <c r="C172" s="18" t="s">
        <v>396</v>
      </c>
      <c r="D172" s="29">
        <v>5500</v>
      </c>
      <c r="E172" s="12"/>
      <c r="F172" s="25"/>
    </row>
    <row r="173" spans="1:6" x14ac:dyDescent="0.35">
      <c r="A173" s="17" t="s">
        <v>119</v>
      </c>
      <c r="B173" s="18" t="s">
        <v>401</v>
      </c>
      <c r="C173" s="18" t="s">
        <v>118</v>
      </c>
      <c r="D173" s="29">
        <v>1400</v>
      </c>
      <c r="E173" s="12"/>
      <c r="F173" s="25"/>
    </row>
    <row r="174" spans="1:6" x14ac:dyDescent="0.35">
      <c r="A174" s="17" t="s">
        <v>117</v>
      </c>
      <c r="B174" s="18" t="s">
        <v>402</v>
      </c>
      <c r="C174" s="18" t="s">
        <v>118</v>
      </c>
      <c r="D174" s="29">
        <v>1550</v>
      </c>
      <c r="E174" s="12"/>
      <c r="F174" s="25"/>
    </row>
    <row r="175" spans="1:6" x14ac:dyDescent="0.35">
      <c r="A175" s="17" t="s">
        <v>120</v>
      </c>
      <c r="B175" s="18" t="s">
        <v>403</v>
      </c>
      <c r="C175" s="18" t="s">
        <v>118</v>
      </c>
      <c r="D175" s="29">
        <v>800</v>
      </c>
      <c r="E175" s="12"/>
      <c r="F175" s="25"/>
    </row>
    <row r="176" spans="1:6" x14ac:dyDescent="0.35">
      <c r="A176" s="17" t="s">
        <v>122</v>
      </c>
      <c r="B176" s="18" t="s">
        <v>369</v>
      </c>
      <c r="C176" s="18" t="s">
        <v>118</v>
      </c>
      <c r="D176" s="29">
        <v>1850</v>
      </c>
      <c r="E176" s="12"/>
      <c r="F176" s="25"/>
    </row>
    <row r="177" spans="1:6" x14ac:dyDescent="0.35">
      <c r="A177" s="17" t="s">
        <v>116</v>
      </c>
      <c r="B177" s="18" t="s">
        <v>404</v>
      </c>
      <c r="C177" s="18" t="s">
        <v>394</v>
      </c>
      <c r="D177" s="25"/>
      <c r="E177" s="12">
        <v>8645.66</v>
      </c>
      <c r="F177" s="12">
        <v>3354.34</v>
      </c>
    </row>
    <row r="178" spans="1:6" x14ac:dyDescent="0.35">
      <c r="A178" s="17" t="s">
        <v>111</v>
      </c>
      <c r="B178" s="18" t="s">
        <v>405</v>
      </c>
      <c r="C178" s="18" t="s">
        <v>397</v>
      </c>
      <c r="D178" s="25"/>
      <c r="E178" s="25"/>
      <c r="F178" s="12">
        <v>5292</v>
      </c>
    </row>
    <row r="179" spans="1:6" x14ac:dyDescent="0.35">
      <c r="A179" s="31" t="s">
        <v>107</v>
      </c>
      <c r="B179" s="31"/>
      <c r="C179" s="31"/>
      <c r="D179" s="31"/>
      <c r="E179" s="31"/>
      <c r="F179" s="31"/>
    </row>
    <row r="180" spans="1:6" ht="15.5" x14ac:dyDescent="0.35">
      <c r="A180" s="17" t="s">
        <v>112</v>
      </c>
      <c r="B180" s="10" t="s">
        <v>356</v>
      </c>
      <c r="C180" s="4" t="s">
        <v>353</v>
      </c>
      <c r="D180" s="25"/>
      <c r="E180" s="12">
        <v>3100</v>
      </c>
      <c r="F180" s="25"/>
    </row>
    <row r="181" spans="1:6" x14ac:dyDescent="0.35">
      <c r="A181" s="17" t="s">
        <v>113</v>
      </c>
      <c r="B181" s="18" t="s">
        <v>406</v>
      </c>
      <c r="C181" s="18"/>
      <c r="D181" s="25"/>
      <c r="E181" s="12">
        <v>1880</v>
      </c>
      <c r="F181" s="12">
        <v>1120</v>
      </c>
    </row>
    <row r="182" spans="1:6" x14ac:dyDescent="0.35">
      <c r="A182" s="17" t="s">
        <v>123</v>
      </c>
      <c r="B182" s="18" t="s">
        <v>407</v>
      </c>
      <c r="C182" s="19"/>
      <c r="D182" s="12">
        <v>5000</v>
      </c>
      <c r="E182" s="25"/>
      <c r="F182" s="25"/>
    </row>
    <row r="183" spans="1:6" x14ac:dyDescent="0.35">
      <c r="A183" s="17" t="s">
        <v>121</v>
      </c>
      <c r="B183" s="18" t="s">
        <v>400</v>
      </c>
      <c r="C183" s="18" t="s">
        <v>399</v>
      </c>
      <c r="D183" s="12">
        <v>2500</v>
      </c>
      <c r="E183" s="25"/>
      <c r="F183" s="25"/>
    </row>
    <row r="184" spans="1:6" x14ac:dyDescent="0.35">
      <c r="A184" s="17" t="s">
        <v>119</v>
      </c>
      <c r="B184" s="18" t="s">
        <v>401</v>
      </c>
      <c r="C184" s="18" t="s">
        <v>118</v>
      </c>
      <c r="D184" s="12">
        <v>1500</v>
      </c>
      <c r="E184" s="25"/>
      <c r="F184" s="25"/>
    </row>
    <row r="185" spans="1:6" x14ac:dyDescent="0.35">
      <c r="A185" s="17" t="s">
        <v>117</v>
      </c>
      <c r="B185" s="18" t="s">
        <v>402</v>
      </c>
      <c r="C185" s="18" t="s">
        <v>118</v>
      </c>
      <c r="D185" s="12">
        <v>249.57</v>
      </c>
      <c r="E185" s="12">
        <v>67</v>
      </c>
      <c r="F185" s="12">
        <v>1133</v>
      </c>
    </row>
    <row r="186" spans="1:6" x14ac:dyDescent="0.35">
      <c r="A186" s="17" t="s">
        <v>120</v>
      </c>
      <c r="B186" s="18" t="s">
        <v>403</v>
      </c>
      <c r="C186" s="18" t="s">
        <v>118</v>
      </c>
      <c r="D186" s="12">
        <v>2046.1</v>
      </c>
      <c r="E186" s="25"/>
      <c r="F186" s="25"/>
    </row>
    <row r="187" spans="1:6" x14ac:dyDescent="0.35">
      <c r="A187" s="17" t="s">
        <v>122</v>
      </c>
      <c r="B187" s="18" t="s">
        <v>369</v>
      </c>
      <c r="C187" s="18" t="s">
        <v>118</v>
      </c>
      <c r="D187" s="12">
        <v>1150</v>
      </c>
      <c r="E187" s="25"/>
      <c r="F187" s="25"/>
    </row>
    <row r="188" spans="1:6" x14ac:dyDescent="0.35">
      <c r="A188" s="17" t="s">
        <v>125</v>
      </c>
      <c r="B188" s="18" t="s">
        <v>409</v>
      </c>
      <c r="C188" s="18" t="s">
        <v>118</v>
      </c>
      <c r="D188" s="25"/>
      <c r="E188" s="12">
        <v>989</v>
      </c>
      <c r="F188" s="12">
        <v>5000</v>
      </c>
    </row>
    <row r="189" spans="1:6" x14ac:dyDescent="0.35">
      <c r="A189" s="17" t="s">
        <v>126</v>
      </c>
      <c r="B189" s="18" t="s">
        <v>408</v>
      </c>
      <c r="C189" s="19"/>
      <c r="D189" s="25"/>
      <c r="E189" s="12">
        <v>1268.29</v>
      </c>
      <c r="F189" s="12">
        <v>3432</v>
      </c>
    </row>
    <row r="190" spans="1:6" x14ac:dyDescent="0.35">
      <c r="A190" s="17" t="s">
        <v>116</v>
      </c>
      <c r="B190" s="18" t="s">
        <v>393</v>
      </c>
      <c r="C190" s="19"/>
      <c r="D190" s="25"/>
      <c r="E190" s="12">
        <v>8645.66</v>
      </c>
      <c r="F190" s="12">
        <v>3354</v>
      </c>
    </row>
    <row r="191" spans="1:6" x14ac:dyDescent="0.35">
      <c r="A191" s="17" t="s">
        <v>111</v>
      </c>
      <c r="B191" s="18" t="s">
        <v>405</v>
      </c>
      <c r="C191" s="18" t="s">
        <v>397</v>
      </c>
      <c r="D191" s="25"/>
      <c r="E191" s="25"/>
      <c r="F191" s="12">
        <v>2292</v>
      </c>
    </row>
    <row r="192" spans="1:6" x14ac:dyDescent="0.35">
      <c r="A192" s="17" t="s">
        <v>124</v>
      </c>
      <c r="B192" s="18" t="s">
        <v>410</v>
      </c>
      <c r="C192" s="18"/>
      <c r="D192" s="25"/>
      <c r="E192" s="25"/>
      <c r="F192" s="12">
        <v>5000</v>
      </c>
    </row>
    <row r="193" spans="1:6" x14ac:dyDescent="0.35">
      <c r="A193" s="31" t="s">
        <v>108</v>
      </c>
      <c r="B193" s="31"/>
      <c r="C193" s="31"/>
      <c r="D193" s="31"/>
      <c r="E193" s="31"/>
      <c r="F193" s="31"/>
    </row>
    <row r="194" spans="1:6" ht="15.5" x14ac:dyDescent="0.35">
      <c r="A194" s="17" t="s">
        <v>112</v>
      </c>
      <c r="B194" s="10" t="s">
        <v>356</v>
      </c>
      <c r="C194" s="4" t="s">
        <v>353</v>
      </c>
      <c r="D194" s="25"/>
      <c r="E194" s="12">
        <v>3100</v>
      </c>
      <c r="F194" s="25"/>
    </row>
    <row r="195" spans="1:6" x14ac:dyDescent="0.35">
      <c r="A195" s="17" t="s">
        <v>144</v>
      </c>
      <c r="B195" s="18" t="s">
        <v>357</v>
      </c>
      <c r="C195" s="18" t="s">
        <v>421</v>
      </c>
      <c r="D195" s="12">
        <v>1000</v>
      </c>
      <c r="E195" s="25"/>
      <c r="F195" s="25"/>
    </row>
    <row r="196" spans="1:6" x14ac:dyDescent="0.35">
      <c r="A196" s="17" t="s">
        <v>123</v>
      </c>
      <c r="B196" s="18" t="s">
        <v>407</v>
      </c>
      <c r="C196" s="18"/>
      <c r="D196" s="12">
        <v>10000</v>
      </c>
      <c r="E196" s="25"/>
      <c r="F196" s="25"/>
    </row>
    <row r="197" spans="1:6" x14ac:dyDescent="0.35">
      <c r="A197" s="17" t="s">
        <v>143</v>
      </c>
      <c r="B197" s="18" t="s">
        <v>417</v>
      </c>
      <c r="C197" s="18" t="s">
        <v>418</v>
      </c>
      <c r="D197" s="12">
        <v>1000</v>
      </c>
      <c r="E197" s="25"/>
      <c r="F197" s="25"/>
    </row>
    <row r="198" spans="1:6" x14ac:dyDescent="0.35">
      <c r="A198" s="17" t="s">
        <v>134</v>
      </c>
      <c r="B198" s="18" t="s">
        <v>420</v>
      </c>
      <c r="C198" s="18" t="s">
        <v>419</v>
      </c>
      <c r="D198" s="12">
        <v>1800</v>
      </c>
      <c r="E198" s="25"/>
      <c r="F198" s="25"/>
    </row>
    <row r="199" spans="1:6" x14ac:dyDescent="0.35">
      <c r="A199" s="17" t="s">
        <v>141</v>
      </c>
      <c r="B199" s="18" t="s">
        <v>412</v>
      </c>
      <c r="C199" s="18" t="s">
        <v>20</v>
      </c>
      <c r="D199" s="12">
        <v>500</v>
      </c>
      <c r="E199" s="25"/>
      <c r="F199" s="25"/>
    </row>
    <row r="200" spans="1:6" x14ac:dyDescent="0.35">
      <c r="A200" s="17" t="s">
        <v>411</v>
      </c>
      <c r="B200" s="18" t="s">
        <v>413</v>
      </c>
      <c r="C200" s="18" t="s">
        <v>422</v>
      </c>
      <c r="D200" s="12">
        <v>1275.98</v>
      </c>
      <c r="E200" s="25"/>
      <c r="F200" s="25"/>
    </row>
    <row r="201" spans="1:6" x14ac:dyDescent="0.35">
      <c r="A201" s="17" t="s">
        <v>145</v>
      </c>
      <c r="B201" s="18" t="s">
        <v>414</v>
      </c>
      <c r="C201" s="18" t="s">
        <v>424</v>
      </c>
      <c r="D201" s="12">
        <v>966.34</v>
      </c>
      <c r="E201" s="25"/>
      <c r="F201" s="25"/>
    </row>
    <row r="202" spans="1:6" x14ac:dyDescent="0.35">
      <c r="A202" s="17" t="s">
        <v>146</v>
      </c>
      <c r="B202" s="18" t="s">
        <v>415</v>
      </c>
      <c r="C202" s="18" t="s">
        <v>425</v>
      </c>
      <c r="D202" s="12">
        <v>1000</v>
      </c>
      <c r="E202" s="25"/>
      <c r="F202" s="25"/>
    </row>
    <row r="203" spans="1:6" x14ac:dyDescent="0.35">
      <c r="A203" s="17" t="s">
        <v>133</v>
      </c>
      <c r="B203" s="18" t="s">
        <v>416</v>
      </c>
      <c r="C203" s="18" t="s">
        <v>423</v>
      </c>
      <c r="D203" s="25"/>
      <c r="E203" s="12">
        <v>2000</v>
      </c>
      <c r="F203" s="25"/>
    </row>
    <row r="204" spans="1:6" x14ac:dyDescent="0.35">
      <c r="A204" s="17" t="s">
        <v>116</v>
      </c>
      <c r="B204" s="18" t="s">
        <v>393</v>
      </c>
      <c r="C204" s="18"/>
      <c r="D204" s="25"/>
      <c r="E204" s="12">
        <v>8645.66</v>
      </c>
      <c r="F204" s="12">
        <v>3354.34</v>
      </c>
    </row>
    <row r="205" spans="1:6" x14ac:dyDescent="0.35">
      <c r="A205" s="17" t="s">
        <v>127</v>
      </c>
      <c r="B205" s="18" t="s">
        <v>128</v>
      </c>
      <c r="C205" s="18"/>
      <c r="D205" s="25"/>
      <c r="E205" s="25"/>
      <c r="F205" s="12">
        <v>1000</v>
      </c>
    </row>
    <row r="206" spans="1:6" x14ac:dyDescent="0.35">
      <c r="A206" s="17" t="s">
        <v>129</v>
      </c>
      <c r="B206" s="18" t="s">
        <v>130</v>
      </c>
      <c r="C206" s="18"/>
      <c r="D206" s="25"/>
      <c r="E206" s="25"/>
      <c r="F206" s="12">
        <v>1000</v>
      </c>
    </row>
    <row r="207" spans="1:6" x14ac:dyDescent="0.35">
      <c r="A207" s="17" t="s">
        <v>131</v>
      </c>
      <c r="B207" s="18" t="s">
        <v>132</v>
      </c>
      <c r="C207" s="18"/>
      <c r="D207" s="25"/>
      <c r="E207" s="25"/>
      <c r="F207" s="12">
        <v>2000</v>
      </c>
    </row>
    <row r="208" spans="1:6" x14ac:dyDescent="0.35">
      <c r="A208" s="17" t="s">
        <v>135</v>
      </c>
      <c r="B208" s="18" t="s">
        <v>136</v>
      </c>
      <c r="C208" s="18"/>
      <c r="D208" s="25"/>
      <c r="E208" s="25"/>
      <c r="F208" s="12">
        <v>500</v>
      </c>
    </row>
    <row r="209" spans="1:6" x14ac:dyDescent="0.35">
      <c r="A209" s="17" t="s">
        <v>137</v>
      </c>
      <c r="B209" s="18" t="s">
        <v>138</v>
      </c>
      <c r="C209" s="18"/>
      <c r="D209" s="25"/>
      <c r="E209" s="25"/>
      <c r="F209" s="12">
        <v>500</v>
      </c>
    </row>
    <row r="210" spans="1:6" x14ac:dyDescent="0.35">
      <c r="A210" s="17" t="s">
        <v>139</v>
      </c>
      <c r="B210" s="18" t="s">
        <v>140</v>
      </c>
      <c r="C210" s="18"/>
      <c r="D210" s="25"/>
      <c r="E210" s="25"/>
      <c r="F210" s="12">
        <v>500</v>
      </c>
    </row>
    <row r="211" spans="1:6" x14ac:dyDescent="0.35">
      <c r="A211" s="17" t="s">
        <v>142</v>
      </c>
      <c r="B211" s="18" t="s">
        <v>437</v>
      </c>
      <c r="C211" s="18"/>
      <c r="D211" s="25"/>
      <c r="E211" s="25"/>
      <c r="F211" s="12">
        <v>1000</v>
      </c>
    </row>
    <row r="212" spans="1:6" x14ac:dyDescent="0.35">
      <c r="F212" s="20"/>
    </row>
    <row r="213" spans="1:6" x14ac:dyDescent="0.35">
      <c r="F213" s="20"/>
    </row>
    <row r="215" spans="1:6" x14ac:dyDescent="0.35">
      <c r="A215" s="32" t="s">
        <v>184</v>
      </c>
      <c r="B215" s="33"/>
      <c r="C215" s="33"/>
      <c r="D215" s="33"/>
      <c r="E215" s="33"/>
      <c r="F215" s="33"/>
    </row>
    <row r="216" spans="1:6" ht="29" x14ac:dyDescent="0.35">
      <c r="A216" s="1" t="s">
        <v>191</v>
      </c>
      <c r="B216" s="16" t="s">
        <v>0</v>
      </c>
      <c r="C216" s="16" t="s">
        <v>1</v>
      </c>
      <c r="D216" s="8" t="s">
        <v>147</v>
      </c>
      <c r="E216" s="8" t="s">
        <v>148</v>
      </c>
      <c r="F216" s="8" t="s">
        <v>149</v>
      </c>
    </row>
    <row r="217" spans="1:6" x14ac:dyDescent="0.35">
      <c r="A217" s="31" t="s">
        <v>2</v>
      </c>
      <c r="B217" s="31"/>
      <c r="C217" s="31"/>
      <c r="D217" s="31"/>
      <c r="E217" s="31"/>
      <c r="F217" s="31"/>
    </row>
    <row r="218" spans="1:6" ht="43.5" x14ac:dyDescent="0.35">
      <c r="A218" s="26" t="s">
        <v>5</v>
      </c>
      <c r="B218" s="10" t="s">
        <v>6</v>
      </c>
      <c r="C218" s="11" t="s">
        <v>7</v>
      </c>
      <c r="D218" s="12">
        <v>6250</v>
      </c>
      <c r="E218" s="12"/>
      <c r="F218" s="12"/>
    </row>
    <row r="219" spans="1:6" x14ac:dyDescent="0.35">
      <c r="A219" s="26" t="s">
        <v>8</v>
      </c>
      <c r="B219" s="3" t="s">
        <v>9</v>
      </c>
      <c r="C219" s="3" t="s">
        <v>10</v>
      </c>
      <c r="D219" s="12"/>
      <c r="E219" s="12"/>
      <c r="F219" s="12">
        <v>1000</v>
      </c>
    </row>
    <row r="220" spans="1:6" x14ac:dyDescent="0.35">
      <c r="A220" s="26" t="s">
        <v>192</v>
      </c>
      <c r="B220" s="3" t="s">
        <v>193</v>
      </c>
      <c r="C220" s="3" t="s">
        <v>194</v>
      </c>
      <c r="D220" s="30">
        <v>2295.1799999999998</v>
      </c>
      <c r="E220" s="12"/>
      <c r="F220" s="12"/>
    </row>
    <row r="221" spans="1:6" ht="15.5" x14ac:dyDescent="0.35">
      <c r="A221" s="26" t="s">
        <v>195</v>
      </c>
      <c r="B221" s="10" t="s">
        <v>196</v>
      </c>
      <c r="C221" s="11" t="s">
        <v>197</v>
      </c>
      <c r="D221" s="12"/>
      <c r="E221" s="12">
        <v>800</v>
      </c>
      <c r="F221" s="12"/>
    </row>
    <row r="222" spans="1:6" ht="15.5" x14ac:dyDescent="0.35">
      <c r="A222" s="26" t="s">
        <v>198</v>
      </c>
      <c r="B222" s="10" t="s">
        <v>199</v>
      </c>
      <c r="C222" s="11" t="s">
        <v>200</v>
      </c>
      <c r="D222" s="12"/>
      <c r="E222" s="12">
        <v>400</v>
      </c>
      <c r="F222" s="12"/>
    </row>
    <row r="223" spans="1:6" ht="15.5" x14ac:dyDescent="0.35">
      <c r="A223" s="26" t="s">
        <v>207</v>
      </c>
      <c r="B223" s="10" t="s">
        <v>193</v>
      </c>
      <c r="C223" s="11" t="s">
        <v>208</v>
      </c>
      <c r="D223" s="12"/>
      <c r="E223" s="12"/>
      <c r="F223" s="12">
        <v>6500</v>
      </c>
    </row>
    <row r="224" spans="1:6" x14ac:dyDescent="0.35">
      <c r="A224" s="26" t="s">
        <v>201</v>
      </c>
      <c r="B224" s="3" t="s">
        <v>202</v>
      </c>
      <c r="C224" s="3" t="s">
        <v>203</v>
      </c>
      <c r="D224" s="12"/>
      <c r="E224" s="12">
        <v>429.97</v>
      </c>
      <c r="F224" s="12"/>
    </row>
    <row r="225" spans="1:6" x14ac:dyDescent="0.35">
      <c r="A225" s="26" t="s">
        <v>209</v>
      </c>
      <c r="B225" s="3" t="s">
        <v>210</v>
      </c>
      <c r="C225" s="3" t="s">
        <v>211</v>
      </c>
      <c r="D225" s="12"/>
      <c r="E225" s="12"/>
      <c r="F225" s="12">
        <v>15000</v>
      </c>
    </row>
    <row r="226" spans="1:6" x14ac:dyDescent="0.35">
      <c r="A226" s="26" t="s">
        <v>212</v>
      </c>
      <c r="B226" s="3" t="s">
        <v>213</v>
      </c>
      <c r="C226" s="3" t="s">
        <v>214</v>
      </c>
      <c r="D226" s="12"/>
      <c r="E226" s="12">
        <v>1445</v>
      </c>
      <c r="F226" s="12"/>
    </row>
    <row r="227" spans="1:6" x14ac:dyDescent="0.35">
      <c r="A227" s="27" t="s">
        <v>204</v>
      </c>
      <c r="B227" s="3" t="s">
        <v>205</v>
      </c>
      <c r="C227" s="3" t="s">
        <v>206</v>
      </c>
      <c r="D227" s="12"/>
      <c r="E227" s="12">
        <v>1480.34</v>
      </c>
      <c r="F227" s="12"/>
    </row>
    <row r="228" spans="1:6" x14ac:dyDescent="0.35">
      <c r="A228" s="31" t="s">
        <v>3</v>
      </c>
      <c r="B228" s="31"/>
      <c r="C228" s="31"/>
      <c r="D228" s="31"/>
      <c r="E228" s="31"/>
      <c r="F228" s="31"/>
    </row>
    <row r="229" spans="1:6" ht="15.5" x14ac:dyDescent="0.35">
      <c r="A229" s="26" t="s">
        <v>215</v>
      </c>
      <c r="B229" s="10" t="s">
        <v>223</v>
      </c>
      <c r="C229" s="11" t="s">
        <v>231</v>
      </c>
      <c r="D229" s="12">
        <v>1250</v>
      </c>
      <c r="E229" s="12"/>
      <c r="F229" s="12"/>
    </row>
    <row r="230" spans="1:6" ht="15.5" x14ac:dyDescent="0.35">
      <c r="A230" s="26" t="s">
        <v>216</v>
      </c>
      <c r="B230" s="10" t="s">
        <v>193</v>
      </c>
      <c r="C230" s="11" t="s">
        <v>194</v>
      </c>
      <c r="D230" s="12">
        <v>2295.1799999999998</v>
      </c>
      <c r="E230" s="12"/>
      <c r="F230" s="12"/>
    </row>
    <row r="231" spans="1:6" ht="15.5" x14ac:dyDescent="0.35">
      <c r="A231" s="26" t="s">
        <v>217</v>
      </c>
      <c r="B231" s="10" t="s">
        <v>224</v>
      </c>
      <c r="C231" s="11" t="s">
        <v>232</v>
      </c>
      <c r="D231" s="12">
        <v>135</v>
      </c>
      <c r="E231" s="12"/>
      <c r="F231" s="12"/>
    </row>
    <row r="232" spans="1:6" ht="15.5" x14ac:dyDescent="0.35">
      <c r="A232" s="26" t="s">
        <v>218</v>
      </c>
      <c r="B232" s="10" t="s">
        <v>225</v>
      </c>
      <c r="C232" s="11" t="s">
        <v>228</v>
      </c>
      <c r="D232" s="12">
        <v>997.25</v>
      </c>
      <c r="E232" s="12"/>
      <c r="F232" s="12"/>
    </row>
    <row r="233" spans="1:6" ht="15.5" x14ac:dyDescent="0.35">
      <c r="A233" s="26" t="s">
        <v>219</v>
      </c>
      <c r="B233" s="10" t="s">
        <v>226</v>
      </c>
      <c r="C233" s="11" t="s">
        <v>234</v>
      </c>
      <c r="D233" s="12"/>
      <c r="E233" s="12">
        <v>277.5</v>
      </c>
      <c r="F233" s="12"/>
    </row>
    <row r="234" spans="1:6" ht="15.5" x14ac:dyDescent="0.35">
      <c r="A234" s="26" t="s">
        <v>220</v>
      </c>
      <c r="B234" s="10" t="s">
        <v>196</v>
      </c>
      <c r="C234" s="11" t="s">
        <v>233</v>
      </c>
      <c r="D234" s="12"/>
      <c r="E234" s="12">
        <v>1500</v>
      </c>
      <c r="F234" s="12"/>
    </row>
    <row r="235" spans="1:6" ht="15.5" x14ac:dyDescent="0.35">
      <c r="A235" s="26" t="s">
        <v>221</v>
      </c>
      <c r="B235" s="10" t="s">
        <v>227</v>
      </c>
      <c r="C235" s="11" t="s">
        <v>229</v>
      </c>
      <c r="D235" s="12"/>
      <c r="E235" s="12">
        <v>670.21</v>
      </c>
      <c r="F235" s="12"/>
    </row>
    <row r="236" spans="1:6" ht="15.5" x14ac:dyDescent="0.35">
      <c r="A236" s="26" t="s">
        <v>204</v>
      </c>
      <c r="B236" s="10" t="s">
        <v>205</v>
      </c>
      <c r="C236" s="11" t="s">
        <v>206</v>
      </c>
      <c r="D236" s="12"/>
      <c r="E236" s="12">
        <v>1480.33</v>
      </c>
      <c r="F236" s="12"/>
    </row>
    <row r="237" spans="1:6" ht="15.5" x14ac:dyDescent="0.35">
      <c r="A237" s="27" t="s">
        <v>222</v>
      </c>
      <c r="B237" s="13" t="s">
        <v>213</v>
      </c>
      <c r="C237" s="11" t="s">
        <v>230</v>
      </c>
      <c r="D237" s="12"/>
      <c r="E237" s="12">
        <v>203</v>
      </c>
      <c r="F237" s="12"/>
    </row>
    <row r="238" spans="1:6" x14ac:dyDescent="0.35">
      <c r="A238" s="31" t="s">
        <v>4</v>
      </c>
      <c r="B238" s="31"/>
      <c r="C238" s="31"/>
      <c r="D238" s="31"/>
      <c r="E238" s="31"/>
      <c r="F238" s="31"/>
    </row>
    <row r="239" spans="1:6" ht="43.5" x14ac:dyDescent="0.35">
      <c r="A239" s="26" t="s">
        <v>235</v>
      </c>
      <c r="B239" s="10" t="s">
        <v>6</v>
      </c>
      <c r="C239" s="11" t="s">
        <v>7</v>
      </c>
      <c r="D239" s="12">
        <v>1250</v>
      </c>
      <c r="E239" s="12"/>
      <c r="F239" s="12"/>
    </row>
    <row r="240" spans="1:6" ht="15.5" x14ac:dyDescent="0.35">
      <c r="A240" s="26" t="s">
        <v>236</v>
      </c>
      <c r="B240" s="10" t="s">
        <v>193</v>
      </c>
      <c r="C240" s="11" t="s">
        <v>194</v>
      </c>
      <c r="D240" s="12">
        <v>2295.1799999999998</v>
      </c>
      <c r="E240" s="12"/>
      <c r="F240" s="12"/>
    </row>
    <row r="241" spans="1:6" ht="15.5" x14ac:dyDescent="0.35">
      <c r="A241" s="26" t="s">
        <v>237</v>
      </c>
      <c r="B241" s="10" t="s">
        <v>241</v>
      </c>
      <c r="C241" s="11" t="s">
        <v>244</v>
      </c>
      <c r="D241" s="12">
        <v>445.45</v>
      </c>
      <c r="E241" s="12"/>
      <c r="F241" s="12"/>
    </row>
    <row r="242" spans="1:6" ht="15.5" x14ac:dyDescent="0.35">
      <c r="A242" s="26" t="s">
        <v>238</v>
      </c>
      <c r="B242" s="10" t="s">
        <v>242</v>
      </c>
      <c r="C242" s="11" t="s">
        <v>23</v>
      </c>
      <c r="D242" s="12"/>
      <c r="E242" s="12">
        <v>1870</v>
      </c>
      <c r="F242" s="12"/>
    </row>
    <row r="243" spans="1:6" ht="15.5" x14ac:dyDescent="0.35">
      <c r="A243" s="26" t="s">
        <v>239</v>
      </c>
      <c r="B243" s="10" t="s">
        <v>199</v>
      </c>
      <c r="C243" s="11" t="s">
        <v>200</v>
      </c>
      <c r="D243" s="12"/>
      <c r="E243" s="12">
        <v>400</v>
      </c>
      <c r="F243" s="12"/>
    </row>
    <row r="244" spans="1:6" ht="15.5" x14ac:dyDescent="0.35">
      <c r="A244" s="26" t="s">
        <v>198</v>
      </c>
      <c r="B244" s="10" t="s">
        <v>193</v>
      </c>
      <c r="C244" s="11" t="s">
        <v>208</v>
      </c>
      <c r="D244" s="12"/>
      <c r="E244" s="12"/>
      <c r="F244" s="12">
        <v>7500</v>
      </c>
    </row>
    <row r="245" spans="1:6" ht="15.5" x14ac:dyDescent="0.35">
      <c r="A245" s="27" t="s">
        <v>240</v>
      </c>
      <c r="B245" s="13" t="s">
        <v>213</v>
      </c>
      <c r="C245" s="11" t="s">
        <v>243</v>
      </c>
      <c r="D245" s="12"/>
      <c r="E245" s="12"/>
      <c r="F245" s="12">
        <v>1000</v>
      </c>
    </row>
    <row r="246" spans="1:6" ht="15.5" x14ac:dyDescent="0.35">
      <c r="A246" s="26" t="s">
        <v>204</v>
      </c>
      <c r="B246" s="10" t="s">
        <v>205</v>
      </c>
      <c r="C246" s="11" t="s">
        <v>206</v>
      </c>
      <c r="D246" s="12"/>
      <c r="E246" s="12">
        <v>1480.33</v>
      </c>
      <c r="F246" s="12"/>
    </row>
  </sheetData>
  <mergeCells count="29">
    <mergeCell ref="A1:F1"/>
    <mergeCell ref="A3:F3"/>
    <mergeCell ref="A12:F12"/>
    <mergeCell ref="A18:F18"/>
    <mergeCell ref="A33:F33"/>
    <mergeCell ref="A27:F27"/>
    <mergeCell ref="A35:F35"/>
    <mergeCell ref="A45:F45"/>
    <mergeCell ref="A55:F55"/>
    <mergeCell ref="A217:F217"/>
    <mergeCell ref="A228:F228"/>
    <mergeCell ref="A93:F93"/>
    <mergeCell ref="A106:F106"/>
    <mergeCell ref="A118:F118"/>
    <mergeCell ref="A73:F73"/>
    <mergeCell ref="A238:F238"/>
    <mergeCell ref="A61:F61"/>
    <mergeCell ref="A63:F63"/>
    <mergeCell ref="A78:F78"/>
    <mergeCell ref="A81:F81"/>
    <mergeCell ref="A143:F143"/>
    <mergeCell ref="A145:F145"/>
    <mergeCell ref="A151:F151"/>
    <mergeCell ref="A162:F162"/>
    <mergeCell ref="A91:F91"/>
    <mergeCell ref="A215:F215"/>
    <mergeCell ref="A168:F168"/>
    <mergeCell ref="A179:F179"/>
    <mergeCell ref="A193:F193"/>
  </mergeCells>
  <printOptions horizontalCentered="1" verticalCentered="1" headings="1" gridLines="1"/>
  <pageMargins left="0.11811023622047245" right="0.11811023622047245" top="0.15748031496062992" bottom="0.15748031496062992" header="0.31496062992125984" footer="0.31496062992125984"/>
  <pageSetup paperSize="9" scale="45" fitToHeight="3" orientation="portrait" r:id="rId1"/>
  <rowBreaks count="2" manualBreakCount="2">
    <brk id="60" max="5" man="1"/>
    <brk id="1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Extract @ 31 March 2024</vt:lpstr>
      <vt:lpstr>'Extract @ 31 March 2024'!Print_Area</vt:lpstr>
    </vt:vector>
  </TitlesOfParts>
  <Company>Midlothian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Fairley</dc:creator>
  <cp:lastModifiedBy>Lynn Cochrane</cp:lastModifiedBy>
  <cp:lastPrinted>2024-05-01T13:05:46Z</cp:lastPrinted>
  <dcterms:created xsi:type="dcterms:W3CDTF">2022-09-12T13:19:31Z</dcterms:created>
  <dcterms:modified xsi:type="dcterms:W3CDTF">2024-05-13T13:33:00Z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264847279</vt:i4>
  </property>
  <property fmtid="{D5CDD505-2E9C-101B-9397-08002B2CF9AE}" pid="3" name="_NewReviewCycle">
    <vt:lpwstr/>
  </property>
  <property fmtid="{D5CDD505-2E9C-101B-9397-08002B2CF9AE}" pid="4" name="_EmailSubject">
    <vt:lpwstr>Looking for updated Environmental Funds Excel spreadsheet </vt:lpwstr>
  </property>
  <property fmtid="{D5CDD505-2E9C-101B-9397-08002B2CF9AE}" pid="5" name="_AuthorEmail">
    <vt:lpwstr>David.Gladwin@midlothian.gov.uk</vt:lpwstr>
  </property>
  <property fmtid="{D5CDD505-2E9C-101B-9397-08002B2CF9AE}" pid="6" name="_AuthorEmailDisplayName">
    <vt:lpwstr>David Gladwin</vt:lpwstr>
  </property>
  <property fmtid="{D5CDD505-2E9C-101B-9397-08002B2CF9AE}" pid="7" name="_ReviewingToolsShownOnce">
    <vt:lpwstr/>
  </property>
</Properties>
</file>